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660" windowWidth="19440" windowHeight="7350"/>
  </bookViews>
  <sheets>
    <sheet name="T-2532-07-05-01-02-002" sheetId="39" r:id="rId1"/>
  </sheets>
  <definedNames>
    <definedName name="_xlnm.Print_Area" localSheetId="0">'T-2532-07-05-01-02-002'!$A$1:$J$92</definedName>
  </definedNames>
  <calcPr calcId="124519"/>
</workbook>
</file>

<file path=xl/calcChain.xml><?xml version="1.0" encoding="utf-8"?>
<calcChain xmlns="http://schemas.openxmlformats.org/spreadsheetml/2006/main">
  <c r="J37" i="39"/>
  <c r="J24"/>
  <c r="J55" s="1"/>
  <c r="J13"/>
  <c r="J16"/>
  <c r="J15"/>
  <c r="J14"/>
  <c r="J12"/>
  <c r="J11"/>
  <c r="J10"/>
  <c r="J9"/>
  <c r="J8"/>
  <c r="J7"/>
  <c r="J6"/>
  <c r="J5"/>
  <c r="J81"/>
  <c r="J82"/>
  <c r="J83"/>
  <c r="J84"/>
  <c r="J85"/>
  <c r="J86"/>
  <c r="J87"/>
  <c r="J80"/>
  <c r="J88" s="1"/>
  <c r="J58"/>
  <c r="J59"/>
  <c r="J60"/>
  <c r="J61"/>
  <c r="J62"/>
  <c r="J63"/>
  <c r="J64"/>
  <c r="J65"/>
  <c r="J66"/>
  <c r="J67"/>
  <c r="J68"/>
  <c r="J69"/>
  <c r="J70"/>
  <c r="J71"/>
  <c r="J72"/>
  <c r="J73"/>
  <c r="J74"/>
  <c r="J75"/>
  <c r="J76"/>
  <c r="J77"/>
  <c r="J57"/>
  <c r="J17"/>
  <c r="J18"/>
  <c r="J19"/>
  <c r="J20"/>
  <c r="J21"/>
  <c r="J22"/>
  <c r="J23"/>
  <c r="J25"/>
  <c r="J26"/>
  <c r="J27"/>
  <c r="J28"/>
  <c r="J29"/>
  <c r="J30"/>
  <c r="J31"/>
  <c r="J32"/>
  <c r="J33"/>
  <c r="J34"/>
  <c r="J35"/>
  <c r="J36"/>
  <c r="J38"/>
  <c r="J39"/>
  <c r="J40"/>
  <c r="J41"/>
  <c r="J42"/>
  <c r="J43"/>
  <c r="J44"/>
  <c r="J45"/>
  <c r="J46"/>
  <c r="J47"/>
  <c r="J48"/>
  <c r="J49"/>
  <c r="J50"/>
  <c r="J51"/>
  <c r="J52"/>
  <c r="J53"/>
  <c r="J54"/>
  <c r="J78" l="1"/>
  <c r="F89" l="1"/>
  <c r="F90" s="1"/>
  <c r="F91" s="1"/>
</calcChain>
</file>

<file path=xl/sharedStrings.xml><?xml version="1.0" encoding="utf-8"?>
<sst xmlns="http://schemas.openxmlformats.org/spreadsheetml/2006/main" count="493" uniqueCount="216">
  <si>
    <t>As per relevent standard specification</t>
  </si>
  <si>
    <t>Sl.No.</t>
  </si>
  <si>
    <t>Estimate Quantity (Only figures)</t>
  </si>
  <si>
    <t>Item Detailed Specification Description</t>
  </si>
  <si>
    <t>Item short  Description</t>
  </si>
  <si>
    <t>Rate INR upto 2 Decimals</t>
  </si>
  <si>
    <t>Amount  INR (Upto 2 Decimals)</t>
  </si>
  <si>
    <t>M3</t>
  </si>
  <si>
    <t>EA</t>
  </si>
  <si>
    <t>M</t>
  </si>
  <si>
    <t>KG</t>
  </si>
  <si>
    <t>TO</t>
  </si>
  <si>
    <t>SWR10393</t>
  </si>
  <si>
    <t>SWR10357</t>
  </si>
  <si>
    <t>SMR11485</t>
  </si>
  <si>
    <t>SWR10356</t>
  </si>
  <si>
    <t>SMR11487</t>
  </si>
  <si>
    <t>SET</t>
  </si>
  <si>
    <t>SWR10107</t>
  </si>
  <si>
    <t>SWR12331</t>
  </si>
  <si>
    <t>SWR10343</t>
  </si>
  <si>
    <t>SWR10206</t>
  </si>
  <si>
    <t>SWR10524</t>
  </si>
  <si>
    <t>SWR10238</t>
  </si>
  <si>
    <t>SWR10556</t>
  </si>
  <si>
    <t>SWR10390</t>
  </si>
  <si>
    <t>SWR12006</t>
  </si>
  <si>
    <t>SMR11480</t>
  </si>
  <si>
    <t>SSR CODES</t>
  </si>
  <si>
    <t>SWR10385</t>
  </si>
  <si>
    <t xml:space="preserve">    </t>
  </si>
  <si>
    <t>APSS/Morth CI.Number 
 (Upto 200 characters)</t>
  </si>
  <si>
    <t>UOM
(upto 50 Characters)</t>
  </si>
  <si>
    <t>SWR10461</t>
  </si>
  <si>
    <t>SMR11482</t>
  </si>
  <si>
    <t>S-CI Pipe earthing 100mm dia 2.75m long</t>
  </si>
  <si>
    <t>SWR11879</t>
  </si>
  <si>
    <t>SMR11488</t>
  </si>
  <si>
    <t>SWR10942</t>
  </si>
  <si>
    <t>SMR40025</t>
  </si>
  <si>
    <t>SMR40070</t>
  </si>
  <si>
    <t>SWR10917</t>
  </si>
  <si>
    <t>Labour for Fixing of all types of clamps</t>
  </si>
  <si>
    <t>SWR11861</t>
  </si>
  <si>
    <t>SWR10199</t>
  </si>
  <si>
    <t>LOADING of 11 KV VCBs&amp;Panel boards</t>
  </si>
  <si>
    <t>SWR10517</t>
  </si>
  <si>
    <t>UNLOADING of 11 KV VCBs&amp;Panel boards</t>
  </si>
  <si>
    <t>UNLOADING of 11 KV AB SWCH Con 200/400 A</t>
  </si>
  <si>
    <t>LOADING of MS Channel,Angles,Flats&amp;Rods</t>
  </si>
  <si>
    <t>UNLOADING of MS Channel,Angles,Flats&amp;Rod</t>
  </si>
  <si>
    <t>SWR10265</t>
  </si>
  <si>
    <t>LOADING of 11 KV, 10 KA LAs Line type</t>
  </si>
  <si>
    <t>SWR10583</t>
  </si>
  <si>
    <t>UNLOADING of 11 KV, 10 KA LAs Line type</t>
  </si>
  <si>
    <t>SWR11701</t>
  </si>
  <si>
    <t>Load-PVC Control Cable 10C</t>
  </si>
  <si>
    <t>SWR11712</t>
  </si>
  <si>
    <t>UnLoad-PVC Control Cable 10C</t>
  </si>
  <si>
    <t>SWR10359</t>
  </si>
  <si>
    <t>SWR10869</t>
  </si>
  <si>
    <t>SWR21241</t>
  </si>
  <si>
    <t>SMR11915</t>
  </si>
  <si>
    <t>SMR40011</t>
  </si>
  <si>
    <t>SMR22473</t>
  </si>
  <si>
    <t>SMR40009</t>
  </si>
  <si>
    <t>SWR10877</t>
  </si>
  <si>
    <t>SMR40010</t>
  </si>
  <si>
    <t>SWR10879</t>
  </si>
  <si>
    <t>SWR10919</t>
  </si>
  <si>
    <t>RMT</t>
  </si>
  <si>
    <t>SWR12510</t>
  </si>
  <si>
    <t>SWR10881</t>
  </si>
  <si>
    <t>SWR10743</t>
  </si>
  <si>
    <t>SMR11435</t>
  </si>
  <si>
    <t>S-Plain Switches</t>
  </si>
  <si>
    <t>SWR11435</t>
  </si>
  <si>
    <t>F-Plain switches</t>
  </si>
  <si>
    <t>SMR11524</t>
  </si>
  <si>
    <t>SMR11914</t>
  </si>
  <si>
    <t>SWR11380</t>
  </si>
  <si>
    <t>SWR10732</t>
  </si>
  <si>
    <t>Con of Plinth for 11kv VCB 1.8x1.8x0.75m</t>
  </si>
  <si>
    <t>SWR20768</t>
  </si>
  <si>
    <t>SWR10398</t>
  </si>
  <si>
    <t>SWR10133</t>
  </si>
  <si>
    <t>SWR11862</t>
  </si>
  <si>
    <t>SWR11230</t>
  </si>
  <si>
    <t>DR</t>
  </si>
  <si>
    <t>SWR11231</t>
  </si>
  <si>
    <t>Unload-11/33KV XLPE UG Cable all sizes</t>
  </si>
  <si>
    <t>SWR11982</t>
  </si>
  <si>
    <t>SMR40078</t>
  </si>
  <si>
    <t>SMR40080</t>
  </si>
  <si>
    <t>SWR25089</t>
  </si>
  <si>
    <t>S&amp;E-Smart RFID marker</t>
  </si>
  <si>
    <t>SMR40085</t>
  </si>
  <si>
    <t>SWR10988</t>
  </si>
  <si>
    <t>SWR34179</t>
  </si>
  <si>
    <t>Hire-JCB to Level &amp; Clear the Site</t>
  </si>
  <si>
    <t>H</t>
  </si>
  <si>
    <t>SWR33015</t>
  </si>
  <si>
    <t>Excavation in Ordinary Soil</t>
  </si>
  <si>
    <t>SWR33041</t>
  </si>
  <si>
    <t>CRS Masonary CM(1:6) 2nd Sort</t>
  </si>
  <si>
    <t>SWR33403</t>
  </si>
  <si>
    <t>S&amp;F MS Security Fencing Mesh (2"X2")</t>
  </si>
  <si>
    <t>M2</t>
  </si>
  <si>
    <t>SWR34446</t>
  </si>
  <si>
    <t>S-3/4" dia 30m PVC Braided Hose Pipe</t>
  </si>
  <si>
    <t>SMR11594</t>
  </si>
  <si>
    <t>S-90W LED fixture set</t>
  </si>
  <si>
    <t>SWR33052</t>
  </si>
  <si>
    <t>S&amp;Filling with Borrowed Gravel</t>
  </si>
  <si>
    <t>SWR33057</t>
  </si>
  <si>
    <t>S&amp;Spreading of 20mm HBG Metal</t>
  </si>
  <si>
    <t>Electrical Work</t>
  </si>
  <si>
    <t>Earthing Work</t>
  </si>
  <si>
    <t>Civil Work</t>
  </si>
  <si>
    <t>Loading Work</t>
  </si>
  <si>
    <t>Un Loading  Work</t>
  </si>
  <si>
    <t>Painting of Work</t>
  </si>
  <si>
    <t>11KV UG cable</t>
  </si>
  <si>
    <t>Civil services</t>
  </si>
  <si>
    <t>11KV Bay and VCB</t>
  </si>
  <si>
    <t>SWR10920</t>
  </si>
  <si>
    <t>Electrical of Work</t>
  </si>
  <si>
    <t>E-Procurement Schedule  (WBS No.T-2532-07-05-01-02-002)</t>
  </si>
  <si>
    <t>Erection of AB Switches, VCBs, LAs, PTs, CTs, DTRs etc Erection of 11kv VCB</t>
  </si>
  <si>
    <t>Cost of Pipes and slabs S-4" BClass GI pipe 3.65mm thck 12.2Kg/M</t>
  </si>
  <si>
    <t>Supply of earthing pipe with materials S-Earthing GI flat 25x3 mm incl material</t>
  </si>
  <si>
    <t>Electrical  Work</t>
  </si>
  <si>
    <t>Earthing  Work</t>
  </si>
  <si>
    <t>Erection  Work</t>
  </si>
  <si>
    <t>Excavation Work</t>
  </si>
  <si>
    <t>Supply  Work</t>
  </si>
  <si>
    <t>Laying  Work</t>
  </si>
  <si>
    <t>Transportation  Work</t>
  </si>
  <si>
    <t>Loading  Work</t>
  </si>
  <si>
    <t>Mass concreting of supports erected with CC (1:4:8) using 40 mm, HB G metal  including the cost of metal, sand, Cement and curing etc. Mass concreting of supports incl. cement</t>
  </si>
  <si>
    <t>Supply of earthing pipe with materials S-GI Bolts &amp; Nuts,Washers etc.,</t>
  </si>
  <si>
    <t>Excavation of pits in all soils except hard rock requiring blasting EXCAVATION OF PIT (2.6" x 2.6" x 6.0")</t>
  </si>
  <si>
    <t>Loading of 11KV AB Switch Conventional type LOADING of 11 KV AB SWCH Con 200/400 A</t>
  </si>
  <si>
    <t>Transport of conductor drums, cable drums, fragile material such as kiosks, VCBs,   control panels, current transformers, boosters, lightning arrestors, insulators,   transformers, meters (which are less in weight and occupy more space) (excluding  of loading unloading) Transport of Cond Drum,VCBs &gt;10 &amp; &lt;20Km</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</si>
  <si>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Sup Material for 1st coat Al. Painting.</t>
  </si>
  <si>
    <t>Supply of material cost for Second coat of 1st Grade
Aluminium Paint, brushes, etc. Sup Material for 2nd coat Al. Painting.</t>
  </si>
  <si>
    <t>Fabrication and connecting to risers from earth mat to structures, equipment,  marshalling boxes, electrical panels, PLCC panels, fencing posts etc. Earthing for raisers of SS Flat 50x6 mm.</t>
  </si>
  <si>
    <t>Supply of Indication LED Lamps 250 V DC (White, blue,  Amber) Diameter 22.5 mm suitable for fixing in Control Relay  Panels of Circuit Breakers S-Indication LED Lamps(White,Blue,Amber)</t>
  </si>
  <si>
    <t>Fixing of Hylam Sheet &amp; Cutting of Panel &amp; Fixing of relay</t>
  </si>
  <si>
    <t>Erection of AB Switches, VCBs, LAs, PTs, CTs, DTRs etc Erect of  11kvLA line type incl earthing</t>
  </si>
  <si>
    <t>Transport of iron materials such as R.S. Joists, Rail Poles, fabricated supports, steel,   iron, flat, M.S. Channels etc., by lorries. (excluding of loading &amp; unloading ) TRANSPORT OF STEEL 20 TO 30KM</t>
  </si>
  <si>
    <t>Supply of earthing pipe with materialsS-Earthing GI flat 25x3 mm incl material</t>
  </si>
  <si>
    <t>Supply of earthing pipe with materials S-MS Bolts &amp; Nuts,Washers etc.,</t>
  </si>
  <si>
    <t>Transport of conductor drums, cable drums, fragile material such as kiosks, VCBs,  control panels, current transformers, boosters, lightning arrestors, insulators,  transformers, meters (which are less in weight and occupy more space) (excluding  of loading unloading) Transport of Cond Drum,VCBs &gt;20 &amp; &lt;30Km</t>
  </si>
  <si>
    <t>Loading of 11KV/33KV XLPE UG Cable for all sizes</t>
  </si>
  <si>
    <t>Making of Straight through joints Straight through joint 11kv 3x185 xlpe</t>
  </si>
  <si>
    <t>Making 11 KV 3x185 Sqmm Cable Out Door/Indoor end
termination OD/Idoor end termination 11kv 3x185 xlpe</t>
  </si>
  <si>
    <t>Erection of 11KV 400/200A Conventional type AB Switch
including fixing of cross angles and alignment complete Erection of  11kv ABSwitch incl earthing</t>
  </si>
  <si>
    <t>9.1 Mtrs PSCC Poles 0.76 M x 0.76M x 1.83M
(2.6" x 2.6" x 6.0") 1.05 cum EXCAVATION OF PIT (2.6" x 2.6" x 6.0")</t>
  </si>
  <si>
    <t>Mass concreting of supports erected with CC (1:4:8) using 40 mm, HB G metal   including the cost of metal, sand, Cement and curing etc. Mass concreting of supports incl. cement</t>
  </si>
  <si>
    <t>Earth work excavation of in all soils except hard rock requiring  blasting. Excavate-Pit in Soil except Hrd Rck</t>
  </si>
  <si>
    <t>Laying of 4 core/10 core 2.5 sq. mm.Copper control cable in  aready excavation trench including cost of providing single  compress glands at both ends Lay-4C/10C 2.5Sqmm Control Cable</t>
  </si>
  <si>
    <t>Wirring, commissioning and testing of Outdoor Sub-station  switchgear duly conducting the pre commissioning test as per relevent standards &amp; issue of certificate by CEIG authorised  testing EngineerTesting of Outdoor SS switchgear</t>
  </si>
  <si>
    <t>Supply of Alluminum PT clamps conforming to A6 of IS 617,  with hot dip galvanised bolts and nuts suitable for single zebra  / Panther Sup PT clamps for single zebra / Panther</t>
  </si>
  <si>
    <t>Erection of 11KV 400/200A Conventional type AB Switch  including fixing of cross angles and alignment complete  Erection of  11kv ABSwitch incl earthing</t>
  </si>
  <si>
    <t>Providing of RCC Collar guarding to the existing earth pits with  damaged masonry including dismantling and removing of  existing masonry and fixing the RCC collar of 0.60 M dia X  0.50 M height  ERECT. OF LINES-Providing of RCC collar</t>
  </si>
  <si>
    <t>Supply of clamps as per IS 5561- 1970 , 12mm thickness with Alluminum and   Alluminum alloy conforming to A6 of IS 617 1994 &amp; hot dip galvanised with Nuts &amp;   Bolts including spring washers conforming to IS 2633-1964, IS 1363-1967, IS1367-   1961) Supply of I-Bolts</t>
  </si>
  <si>
    <t>Labour charges for painting including scratching and   cleaning of Sub-station structures of 2nd coat of Aluminium . Labour for 2nd coat Al. Painting.</t>
  </si>
  <si>
    <t>Cable terminations to the switch gear marshalling boxes/panel   terminal blocks/control and relay panels LT AC panel including providing suitable ferrules and lugs as per specification  (including cost of ferrules, lugs and glands)  L-Cable Termination to Switchgear</t>
  </si>
  <si>
    <t>Making of coil earthing pole with 8mm GI wireNut&amp;Bolts for AB  Switch AB Switch Coil Earthing GI No. 8 Wire</t>
  </si>
  <si>
    <t>Painting of operating rods of 33kV, 11kV AB switches with  post office red colour (including cost of paint)  Painting AB switch OP rods with PO red</t>
  </si>
  <si>
    <t>Painting of all suppports to a height of 0.3m coping with  bituminous paint (black colour) and painting of coping with two  coats of white cement (including cost of paint) Painting of supports to a height of 0.3M</t>
  </si>
  <si>
    <t>Making of coil earthing pole with 8mm GI wireNut&amp;Bolts for AB   Switch AB Switch Coil Earthing GI No. 8 Wire</t>
  </si>
  <si>
    <t>Laying of earth mat including excavation of trenches of depth 600mm, welding,   connecting to equipment and connecting lightning shield to earth mat and earthing   of fence posts, drilling and connecting earth rods including connecting cast iron   pipes with the following sizes of MS Flats /GI Flats. including fabrication Laying of  earth mat,excavation 75x 8mm</t>
  </si>
  <si>
    <t>Laying of XLPE UG cable Double Run including excavation of trench of size 600mm   wide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 cable laying cost not Included) depth of the trench LT-0.85 mts, Lay-DR 11KV 3x185sqmm UG Cb CC/BT Compsr</t>
  </si>
  <si>
    <t>Providing of RCC Collar guarding to the existing earth pits with   damaged masonry including dismantling and removing of  existing masonry and fixing the RCC collar of 0.60 M dia X  0.50 M height ERECT. OF LINES-Providing of RCC collar</t>
  </si>
  <si>
    <t>Raising of double run cable on already erected support with wooden / MS clamps  and connecting it to over head line with cable jumpers including cost of required
wooden cleats, lugs and bolts and nuts through GI pipe (excluding the cost of GI  pipe Raise-DR 11KV 3x185sqmm UG Cb on support</t>
  </si>
  <si>
    <t>Supply of 150 mm Hume pipe of class NP3 with compresive strength of 35N/mm2 for 28 days curing,barewall thickness of 30mm,1.25kG linear/meter and withstanding capability of 22.50KN/linear meter as per IS 458-1993. Supply of 150 mm Hume pipe of class NP3</t>
  </si>
  <si>
    <t>Supply of RCC cable Joint markers/ Cable route markers of size 700 X 240 X 75 mm duly engraving with 5 mm thick  letters , CPDCL 33000/11000 Cable/Cable joint fixing the 300mm below ground level and 400mm above ground level confirming to IS 5820 2001 S-RCC Cable Joint/Route Marker</t>
  </si>
  <si>
    <t>Erection of pole in position, aligning and setting to work, fixing of cross arms and   top clamps, earthing of supports, back filling with earth and stones properly   ramming including transport of materials from road side to location excluding pit excavation  ERECTION OF LINES-Erection of 9.1M Pole</t>
  </si>
  <si>
    <t>Supply of GI eath pipe with 40 mm dia,3mm thcikness with 2.0 M Length S-GI pipe earthing 40mm dia 2m long</t>
  </si>
  <si>
    <t>Providing of earthing with excavation of earth pit (0.6 x0.6x2.4 Mts.) duly filling with bentonite, earth , running of earth wire etc., complete, including cost of bentonite and excluding cost   of RCC collar of size 0.75M dia x 0.5 M height ERECT. OF LINES-Providing of earthing</t>
  </si>
  <si>
    <t>Fabrication of Main and Auxiliary structures with welding using  raw steel such as RS joist, M.S.Angles, Plates, Channels,  including the supply and fabrication of 6mm base plate to the   RS-Joist poles excluding cost of Mild Steel and transport  charges to substation site, including erection. Fabrication of struc.with welding.</t>
  </si>
  <si>
    <t>Hoisting of Insulators and hardware, stretching the conductor    and stringing of 11 kV bus comprising of three phases with   Single Zebra/panther conductor to a tension of 450kgs.(Bus   section of 3.5mt) Hoisting post ins&amp;hrd wr 1panther 11kv</t>
  </si>
  <si>
    <t>Supply of Tension Hardware 3 Bolted for single Zebra/panther   with 150 mm spacing. S-Tension HW 3Bolt 1Zebra/Pnthr 150mm</t>
  </si>
  <si>
    <t>Supply of Alluminum alloy T clamps conforming to A6 of IS    617, 4 bolted with hot dip galvanised bolts and double nuts  with spring and flat washers of size M10 x 65 i.e(3/8" x 21/2 "  to suit for panther ACSR on all three ways /on one side and Zebra ACSR on take off side or any other combination for   carrying 800 A current rating . Sup T clamp LM6 Al alloy of 12 mm, 800 A</t>
  </si>
  <si>
    <t>Earth rods with (1) reputed make ISI PVC pipe of 5 feet length, 3 mm thickness, 32 mm dia  inside cane wood stick closed both top &amp; bottom ends with caps, (2) reputed make ISI  (Finolex/ Polycab/ Havells) first quality flexible PVC wire of 6 Sq.mm multi-strand copper 10   Mtrs length one side crimped with a suitable copper lug, other side fixed with a lug, bolt &amp;  nut to a suitable 3 inch long copper heavy duty crocodile clip having insulated sleeves, (3)   Copper flat of size 25 mm width 3 mm thick 250 mm length make hook shape fixed to the   PVC pipe with 2 No.s 6 mm dia 65 mm length hot dip galvanized bolts triple nuts with a 2    mm thick spring washer and 1 mm thick 4 flat washers and fixing of the copper wire to the   bolts with lugs. Supply of Danger boards with clamps</t>
  </si>
  <si>
    <t>Supply of Push buttons (with NO contact) self
illuminating LED 250 V DC White Diameter 22.5 mm
suitable for fixing in Tripping Circuit Healthy Circuit in
Control Relay Panels of Circuit Breakers. 220VDC Illuminating    Healthy Trip Push Button S-Self Iluminate 220V DC 22.5mm Push Btn</t>
  </si>
  <si>
    <t>Mass Concreting Work</t>
  </si>
  <si>
    <t>Excavation  Work</t>
  </si>
  <si>
    <t>Electrical   Work</t>
  </si>
  <si>
    <t xml:space="preserve">Providing of RCC Collar Work </t>
  </si>
  <si>
    <t>Labour charges for painting including scratching and cleaning   of Sub-station structures of 1st coat of Aluminium Labour for 1st coat Al. Painting.</t>
  </si>
  <si>
    <t>Fabrication  Work</t>
  </si>
  <si>
    <t>Cable terminations  Work</t>
  </si>
  <si>
    <t>Making of coil earthing pole Work</t>
  </si>
  <si>
    <t>Painting  work</t>
  </si>
  <si>
    <t>Providing of earthing with excavation of earth pit (0.6 x0.6x2.4   Mts.) duly filling with bentonite, earth , running of earth wire   etc., complete, including cost of bentonite and excluding cost  of RCC collar of size 0.75M dia x 0.5 M height  ERECT. OF LINES-Providing of earthing</t>
  </si>
  <si>
    <t>Con of Plinth Work</t>
  </si>
  <si>
    <t>Erection of AB Switches Work</t>
  </si>
  <si>
    <t>Transport of iron materials  Work</t>
  </si>
  <si>
    <t>Laying of earth  mat Work</t>
  </si>
  <si>
    <t>Supply Work</t>
  </si>
  <si>
    <t>Transport of conductor drums Work</t>
  </si>
  <si>
    <t>Laying   Work</t>
  </si>
  <si>
    <t>Providing of RCC Collar Work</t>
  </si>
  <si>
    <t>Raising of double run cable Work</t>
  </si>
  <si>
    <t>Erection of pole in positionWork</t>
  </si>
  <si>
    <t>Mass concreting of supports Work</t>
  </si>
  <si>
    <t>Across the CC/ BT road crossing multi layer road requiring compressor (excluding    the cost of Hume pipe) Lay-2nd Cable in Excavated Trench</t>
  </si>
  <si>
    <t>Total Schedule Cost</t>
  </si>
  <si>
    <t>GST (18%)</t>
  </si>
  <si>
    <t>Total Schedule Cost (Including GST)</t>
  </si>
  <si>
    <t>E-Procurement Schedule  for providing of 490mtrs of new 11KV feeder from 33/11KV Yellampet SS with laying of 490mtrs of   11KV UG cable along with erection of 1No. 11KV Bay &amp; Breaker for bifurcation existing 11KV Yellampet IDA feeder emanating from 33/11KV Yellampet SS in Medchal Rural Section of Medchal Sub-Division of Medchal Division and the work executed by the Construction Division of Medchal Circle under T&amp;D Improvements to original works under  Summer Action Plan-2026</t>
  </si>
  <si>
    <t>Excavation</t>
  </si>
  <si>
    <t>Loading</t>
  </si>
</sst>
</file>

<file path=xl/styles.xml><?xml version="1.0" encoding="utf-8"?>
<styleSheet xmlns="http://schemas.openxmlformats.org/spreadsheetml/2006/main">
  <fonts count="22">
    <font>
      <sz val="11"/>
      <color theme="1"/>
      <name val="Gautami"/>
      <family val="2"/>
      <scheme val="minor"/>
    </font>
    <font>
      <sz val="10"/>
      <name val="Arial"/>
      <family val="2"/>
    </font>
    <font>
      <sz val="11"/>
      <color theme="1"/>
      <name val="Gautami"/>
      <family val="2"/>
      <scheme val="minor"/>
    </font>
    <font>
      <sz val="12"/>
      <color theme="1"/>
      <name val="Gautami"/>
      <family val="2"/>
      <scheme val="minor"/>
    </font>
    <font>
      <sz val="10"/>
      <name val="Helv"/>
      <charset val="204"/>
    </font>
    <font>
      <b/>
      <sz val="14"/>
      <color theme="1"/>
      <name val="Gautami"/>
      <family val="2"/>
      <scheme val="minor"/>
    </font>
    <font>
      <b/>
      <sz val="12"/>
      <color theme="1"/>
      <name val="Gautami"/>
      <family val="2"/>
      <scheme val="minor"/>
    </font>
    <font>
      <b/>
      <sz val="18"/>
      <color theme="1"/>
      <name val="Gautami"/>
      <family val="2"/>
      <scheme val="minor"/>
    </font>
    <font>
      <sz val="11"/>
      <color rgb="FFFF0000"/>
      <name val="Gautami"/>
      <family val="2"/>
      <scheme val="minor"/>
    </font>
    <font>
      <sz val="11"/>
      <name val="Gautami"/>
      <family val="2"/>
      <scheme val="minor"/>
    </font>
    <font>
      <b/>
      <sz val="18"/>
      <color theme="1"/>
      <name val="Times New Roman"/>
      <family val="1"/>
    </font>
    <font>
      <b/>
      <sz val="20"/>
      <color theme="1"/>
      <name val="Times New Roman"/>
      <family val="1"/>
    </font>
    <font>
      <sz val="18"/>
      <color theme="1"/>
      <name val="Times New Roman"/>
      <family val="1"/>
    </font>
    <font>
      <b/>
      <sz val="20"/>
      <color theme="1"/>
      <name val="Gautami"/>
      <family val="2"/>
      <scheme val="minor"/>
    </font>
    <font>
      <b/>
      <sz val="20"/>
      <name val="Times New Roman"/>
      <family val="1"/>
    </font>
    <font>
      <b/>
      <sz val="22"/>
      <color theme="1"/>
      <name val="Times New Roman"/>
      <family val="1"/>
    </font>
    <font>
      <sz val="18"/>
      <name val="Times New Roman"/>
      <family val="1"/>
    </font>
    <font>
      <sz val="18"/>
      <color theme="1"/>
      <name val="Gautami"/>
      <family val="2"/>
      <scheme val="minor"/>
    </font>
    <font>
      <sz val="18"/>
      <color theme="1"/>
      <name val="Gautami"/>
      <family val="1"/>
      <scheme val="major"/>
    </font>
    <font>
      <sz val="20"/>
      <color theme="1"/>
      <name val="Gautami"/>
      <family val="2"/>
      <scheme val="minor"/>
    </font>
    <font>
      <b/>
      <sz val="22"/>
      <color theme="1"/>
      <name val="Gautami"/>
      <family val="2"/>
      <scheme val="minor"/>
    </font>
    <font>
      <b/>
      <sz val="24"/>
      <color theme="1"/>
      <name val="Gautami"/>
      <family val="2"/>
      <scheme val="minor"/>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6">
    <xf numFmtId="0" fontId="0" fillId="0" borderId="0"/>
    <xf numFmtId="0" fontId="2" fillId="0" borderId="0"/>
    <xf numFmtId="0" fontId="1" fillId="0" borderId="0"/>
    <xf numFmtId="0" fontId="1" fillId="0" borderId="0"/>
    <xf numFmtId="0" fontId="1" fillId="0" borderId="0"/>
    <xf numFmtId="0" fontId="4" fillId="0" borderId="0"/>
  </cellStyleXfs>
  <cellXfs count="58">
    <xf numFmtId="0" fontId="0" fillId="0" borderId="0" xfId="0"/>
    <xf numFmtId="4" fontId="3" fillId="0" borderId="0" xfId="0" applyNumberFormat="1" applyFont="1" applyBorder="1" applyAlignment="1">
      <alignment horizontal="center" vertical="center"/>
    </xf>
    <xf numFmtId="0" fontId="3" fillId="0" borderId="0" xfId="0" applyFont="1"/>
    <xf numFmtId="0" fontId="8" fillId="0" borderId="0" xfId="0" applyFont="1"/>
    <xf numFmtId="0" fontId="9" fillId="0" borderId="0" xfId="0" applyFont="1"/>
    <xf numFmtId="0" fontId="0" fillId="0" borderId="1" xfId="0" applyBorder="1"/>
    <xf numFmtId="0" fontId="0" fillId="0" borderId="2" xfId="0" applyBorder="1"/>
    <xf numFmtId="4" fontId="5" fillId="0" borderId="3" xfId="0" applyNumberFormat="1" applyFont="1" applyBorder="1" applyAlignment="1">
      <alignment horizontal="center" vertical="center"/>
    </xf>
    <xf numFmtId="0" fontId="3" fillId="0" borderId="1" xfId="0" applyFont="1" applyBorder="1"/>
    <xf numFmtId="4" fontId="3" fillId="0" borderId="1" xfId="0" applyNumberFormat="1" applyFont="1" applyBorder="1" applyAlignment="1">
      <alignment horizontal="center" vertical="center"/>
    </xf>
    <xf numFmtId="4" fontId="11" fillId="0" borderId="1" xfId="0" applyNumberFormat="1" applyFont="1" applyBorder="1" applyAlignment="1">
      <alignment horizontal="center" vertical="center"/>
    </xf>
    <xf numFmtId="4" fontId="13" fillId="0" borderId="1" xfId="0" applyNumberFormat="1" applyFont="1" applyBorder="1" applyAlignment="1">
      <alignment horizontal="center" vertical="center"/>
    </xf>
    <xf numFmtId="0" fontId="17" fillId="0" borderId="1" xfId="0" applyFont="1" applyBorder="1" applyAlignment="1">
      <alignment horizontal="center" vertical="center"/>
    </xf>
    <xf numFmtId="0" fontId="17" fillId="0" borderId="1" xfId="0" applyFont="1" applyBorder="1" applyAlignment="1">
      <alignment horizontal="center"/>
    </xf>
    <xf numFmtId="0" fontId="16" fillId="0" borderId="1" xfId="0" applyFont="1" applyBorder="1" applyAlignment="1">
      <alignment horizontal="center" vertical="center"/>
    </xf>
    <xf numFmtId="0" fontId="17" fillId="0" borderId="1" xfId="0" applyFont="1" applyBorder="1"/>
    <xf numFmtId="0" fontId="17" fillId="0" borderId="1" xfId="0" applyFont="1" applyBorder="1" applyAlignment="1">
      <alignment wrapText="1"/>
    </xf>
    <xf numFmtId="2" fontId="16" fillId="0" borderId="1" xfId="3" applyNumberFormat="1" applyFont="1" applyBorder="1" applyAlignment="1">
      <alignment horizontal="center" vertical="center" wrapText="1"/>
    </xf>
    <xf numFmtId="4" fontId="17" fillId="0" borderId="1" xfId="0" applyNumberFormat="1" applyFont="1" applyBorder="1"/>
    <xf numFmtId="0" fontId="12" fillId="0" borderId="1" xfId="0" applyFont="1" applyBorder="1" applyAlignment="1">
      <alignment horizontal="center" vertical="center"/>
    </xf>
    <xf numFmtId="0" fontId="17" fillId="0" borderId="1" xfId="0" applyFont="1" applyBorder="1" applyAlignment="1">
      <alignment vertical="top" wrapText="1"/>
    </xf>
    <xf numFmtId="0" fontId="18" fillId="0" borderId="1" xfId="0" applyFont="1" applyBorder="1"/>
    <xf numFmtId="0" fontId="12" fillId="0" borderId="1" xfId="0" applyFont="1" applyBorder="1" applyAlignment="1">
      <alignment horizontal="center" vertical="center" wrapText="1"/>
    </xf>
    <xf numFmtId="0" fontId="17" fillId="0" borderId="1" xfId="0" applyFont="1" applyBorder="1" applyAlignment="1">
      <alignment vertical="center"/>
    </xf>
    <xf numFmtId="0" fontId="17" fillId="0" borderId="1" xfId="0" applyFont="1" applyBorder="1" applyAlignment="1">
      <alignment horizontal="left" vertical="top" wrapText="1"/>
    </xf>
    <xf numFmtId="0" fontId="17" fillId="0" borderId="1" xfId="0" applyFont="1" applyBorder="1" applyAlignment="1">
      <alignment vertical="center" wrapText="1"/>
    </xf>
    <xf numFmtId="4" fontId="17" fillId="0" borderId="4" xfId="0" applyNumberFormat="1" applyFont="1" applyBorder="1"/>
    <xf numFmtId="0" fontId="7" fillId="0" borderId="1" xfId="0" applyFont="1" applyBorder="1" applyAlignment="1">
      <alignment horizontal="center" vertical="center"/>
    </xf>
    <xf numFmtId="0" fontId="10"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9" fillId="0" borderId="0" xfId="0" applyFont="1"/>
    <xf numFmtId="4" fontId="20" fillId="0" borderId="1" xfId="0" applyNumberFormat="1" applyFont="1" applyBorder="1" applyAlignment="1">
      <alignment horizontal="center" vertical="center"/>
    </xf>
    <xf numFmtId="0" fontId="14" fillId="0" borderId="1" xfId="3" applyFont="1" applyBorder="1" applyAlignment="1">
      <alignment horizontal="center" vertical="center" wrapText="1"/>
    </xf>
    <xf numFmtId="0" fontId="14" fillId="0" borderId="1" xfId="2" applyFont="1" applyBorder="1" applyAlignment="1">
      <alignment horizontal="center" vertical="center" wrapText="1"/>
    </xf>
    <xf numFmtId="0" fontId="14" fillId="0" borderId="1" xfId="2" applyFont="1" applyBorder="1" applyAlignment="1">
      <alignment horizontal="left" vertical="center" wrapText="1"/>
    </xf>
    <xf numFmtId="0" fontId="14" fillId="0" borderId="1" xfId="2" applyFont="1" applyBorder="1" applyAlignment="1">
      <alignment horizontal="justify" vertical="center" wrapText="1"/>
    </xf>
    <xf numFmtId="2" fontId="14" fillId="0" borderId="1" xfId="2" applyNumberFormat="1" applyFont="1" applyBorder="1" applyAlignment="1">
      <alignment horizontal="center" vertical="center" wrapText="1"/>
    </xf>
    <xf numFmtId="4" fontId="14" fillId="0" borderId="1" xfId="0" applyNumberFormat="1" applyFont="1" applyBorder="1" applyAlignment="1">
      <alignment horizontal="center" vertical="center"/>
    </xf>
    <xf numFmtId="0" fontId="3" fillId="0" borderId="0" xfId="0" applyFont="1" applyAlignment="1">
      <alignment horizontal="center"/>
    </xf>
    <xf numFmtId="0" fontId="0" fillId="0" borderId="0" xfId="0" applyAlignment="1">
      <alignment horizontal="center"/>
    </xf>
    <xf numFmtId="4" fontId="17" fillId="0" borderId="1" xfId="0" applyNumberFormat="1" applyFont="1" applyBorder="1" applyAlignment="1">
      <alignment horizontal="center" vertical="center"/>
    </xf>
    <xf numFmtId="0" fontId="3" fillId="0" borderId="1" xfId="0" applyFont="1" applyBorder="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4" fontId="16"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4" fontId="6" fillId="0" borderId="0" xfId="0" applyNumberFormat="1" applyFont="1" applyBorder="1" applyAlignment="1">
      <alignment horizontal="center" vertical="center"/>
    </xf>
    <xf numFmtId="0" fontId="17" fillId="0" borderId="1" xfId="0" applyFont="1" applyBorder="1" applyAlignment="1">
      <alignment horizontal="center" wrapText="1"/>
    </xf>
    <xf numFmtId="0" fontId="6" fillId="0" borderId="0" xfId="0" applyFont="1" applyBorder="1" applyAlignment="1">
      <alignment horizontal="right" vertical="center"/>
    </xf>
    <xf numFmtId="0" fontId="13" fillId="0" borderId="1" xfId="0" applyFont="1" applyBorder="1" applyAlignment="1">
      <alignment horizontal="center" vertical="center"/>
    </xf>
    <xf numFmtId="0" fontId="5" fillId="0" borderId="5" xfId="0" applyFont="1" applyBorder="1" applyAlignment="1">
      <alignment horizontal="right" vertical="center"/>
    </xf>
    <xf numFmtId="0" fontId="5" fillId="0" borderId="6" xfId="0" applyFont="1" applyBorder="1" applyAlignment="1">
      <alignment horizontal="right" vertical="center"/>
    </xf>
    <xf numFmtId="0" fontId="6" fillId="0" borderId="1" xfId="0" applyFont="1" applyBorder="1" applyAlignment="1">
      <alignment horizontal="right" vertical="center"/>
    </xf>
    <xf numFmtId="0" fontId="21" fillId="0" borderId="1" xfId="0" applyFont="1" applyBorder="1" applyAlignment="1">
      <alignment horizontal="center" vertical="center"/>
    </xf>
    <xf numFmtId="0" fontId="7" fillId="0" borderId="1" xfId="0" applyFont="1" applyBorder="1" applyAlignment="1">
      <alignment horizontal="left" vertical="center" wrapText="1"/>
    </xf>
    <xf numFmtId="0" fontId="7" fillId="0" borderId="1" xfId="0" applyFont="1" applyBorder="1" applyAlignment="1">
      <alignment horizontal="left" vertical="center"/>
    </xf>
    <xf numFmtId="0" fontId="11" fillId="0" borderId="1" xfId="0" applyFont="1" applyBorder="1" applyAlignment="1">
      <alignment horizontal="left" vertical="center" wrapText="1"/>
    </xf>
    <xf numFmtId="0" fontId="15" fillId="0" borderId="1" xfId="0" applyFont="1" applyBorder="1" applyAlignment="1">
      <alignment horizontal="left" vertical="center"/>
    </xf>
  </cellXfs>
  <cellStyles count="6">
    <cellStyle name="Normal" xfId="0" builtinId="0"/>
    <cellStyle name="Normal 2 2" xfId="4"/>
    <cellStyle name="Normal 3" xfId="1"/>
    <cellStyle name="Normal_Est yapral" xfId="2"/>
    <cellStyle name="Normal_Y Junction Miyapur 31.03.2012" xfId="3"/>
    <cellStyle name="Style 1"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L94"/>
  <sheetViews>
    <sheetView tabSelected="1" view="pageBreakPreview" zoomScale="70" zoomScaleSheetLayoutView="70" workbookViewId="0">
      <selection activeCell="F71" sqref="F71"/>
    </sheetView>
  </sheetViews>
  <sheetFormatPr defaultRowHeight="25.5"/>
  <cols>
    <col min="1" max="1" width="7.33203125" customWidth="1"/>
    <col min="2" max="2" width="20.109375" customWidth="1"/>
    <col min="3" max="3" width="18.44140625" customWidth="1"/>
    <col min="4" max="4" width="83.88671875" customWidth="1"/>
    <col min="5" max="5" width="20.5546875" style="39" customWidth="1"/>
    <col min="6" max="6" width="29.109375" customWidth="1"/>
    <col min="7" max="7" width="25.109375" customWidth="1"/>
    <col min="8" max="8" width="18.6640625" style="43" customWidth="1"/>
    <col min="9" max="9" width="17.5546875" customWidth="1"/>
    <col min="10" max="10" width="25.88671875" style="43" customWidth="1"/>
    <col min="12" max="12" width="15.44140625" customWidth="1"/>
  </cols>
  <sheetData>
    <row r="1" spans="1:10" ht="39" customHeight="1">
      <c r="A1" s="53" t="s">
        <v>127</v>
      </c>
      <c r="B1" s="53"/>
      <c r="C1" s="53"/>
      <c r="D1" s="53"/>
      <c r="E1" s="53"/>
      <c r="F1" s="53"/>
      <c r="G1" s="53"/>
      <c r="H1" s="53"/>
      <c r="I1" s="53"/>
      <c r="J1" s="53"/>
    </row>
    <row r="2" spans="1:10" ht="88.5" customHeight="1">
      <c r="A2" s="54" t="s">
        <v>213</v>
      </c>
      <c r="B2" s="55"/>
      <c r="C2" s="55"/>
      <c r="D2" s="55"/>
      <c r="E2" s="55"/>
      <c r="F2" s="55"/>
      <c r="G2" s="55"/>
      <c r="H2" s="55"/>
      <c r="I2" s="55"/>
      <c r="J2" s="55"/>
    </row>
    <row r="3" spans="1:10" s="30" customFormat="1" ht="160.5" customHeight="1">
      <c r="A3" s="32" t="s">
        <v>1</v>
      </c>
      <c r="B3" s="33" t="s">
        <v>2</v>
      </c>
      <c r="C3" s="33" t="s">
        <v>28</v>
      </c>
      <c r="D3" s="34" t="s">
        <v>3</v>
      </c>
      <c r="E3" s="33" t="s">
        <v>3</v>
      </c>
      <c r="F3" s="33" t="s">
        <v>4</v>
      </c>
      <c r="G3" s="35" t="s">
        <v>31</v>
      </c>
      <c r="H3" s="36" t="s">
        <v>5</v>
      </c>
      <c r="I3" s="36" t="s">
        <v>32</v>
      </c>
      <c r="J3" s="33" t="s">
        <v>6</v>
      </c>
    </row>
    <row r="4" spans="1:10" ht="26.25" customHeight="1">
      <c r="A4" s="56" t="s">
        <v>124</v>
      </c>
      <c r="B4" s="56"/>
      <c r="C4" s="56"/>
      <c r="D4" s="56"/>
      <c r="E4" s="56"/>
      <c r="F4" s="56"/>
      <c r="G4" s="56"/>
      <c r="H4" s="56"/>
      <c r="I4" s="56"/>
      <c r="J4" s="56"/>
    </row>
    <row r="5" spans="1:10" s="3" customFormat="1" ht="67.5" customHeight="1">
      <c r="A5" s="14">
        <v>1</v>
      </c>
      <c r="B5" s="12">
        <v>1</v>
      </c>
      <c r="C5" s="23" t="s">
        <v>33</v>
      </c>
      <c r="D5" s="25" t="s">
        <v>128</v>
      </c>
      <c r="E5" s="47" t="s">
        <v>116</v>
      </c>
      <c r="F5" s="27" t="s">
        <v>133</v>
      </c>
      <c r="G5" s="17" t="s">
        <v>0</v>
      </c>
      <c r="H5" s="40">
        <v>12000</v>
      </c>
      <c r="I5" s="12" t="s">
        <v>8</v>
      </c>
      <c r="J5" s="44">
        <f t="shared" ref="J5:J16" si="0">H5*B5</f>
        <v>12000</v>
      </c>
    </row>
    <row r="6" spans="1:10" ht="92.25" customHeight="1">
      <c r="A6" s="19">
        <v>2</v>
      </c>
      <c r="B6" s="12">
        <v>0.88</v>
      </c>
      <c r="C6" s="23" t="s">
        <v>15</v>
      </c>
      <c r="D6" s="25" t="s">
        <v>139</v>
      </c>
      <c r="E6" s="29" t="s">
        <v>118</v>
      </c>
      <c r="F6" s="29" t="s">
        <v>188</v>
      </c>
      <c r="G6" s="17" t="s">
        <v>0</v>
      </c>
      <c r="H6" s="40">
        <v>6579</v>
      </c>
      <c r="I6" s="12" t="s">
        <v>7</v>
      </c>
      <c r="J6" s="44">
        <f t="shared" si="0"/>
        <v>5789.52</v>
      </c>
    </row>
    <row r="7" spans="1:10" ht="84.75" customHeight="1">
      <c r="A7" s="14">
        <v>3</v>
      </c>
      <c r="B7" s="12">
        <v>450</v>
      </c>
      <c r="C7" s="23" t="s">
        <v>36</v>
      </c>
      <c r="D7" s="25" t="s">
        <v>161</v>
      </c>
      <c r="E7" s="29" t="s">
        <v>116</v>
      </c>
      <c r="F7" s="29" t="s">
        <v>136</v>
      </c>
      <c r="G7" s="17" t="s">
        <v>0</v>
      </c>
      <c r="H7" s="12">
        <v>27</v>
      </c>
      <c r="I7" s="12" t="s">
        <v>9</v>
      </c>
      <c r="J7" s="44">
        <f t="shared" si="0"/>
        <v>12150</v>
      </c>
    </row>
    <row r="8" spans="1:10" ht="57" customHeight="1">
      <c r="A8" s="19">
        <v>4</v>
      </c>
      <c r="B8" s="12">
        <v>100</v>
      </c>
      <c r="C8" s="23" t="s">
        <v>37</v>
      </c>
      <c r="D8" s="25" t="s">
        <v>140</v>
      </c>
      <c r="E8" s="29" t="s">
        <v>116</v>
      </c>
      <c r="F8" s="29" t="s">
        <v>135</v>
      </c>
      <c r="G8" s="17" t="s">
        <v>0</v>
      </c>
      <c r="H8" s="12">
        <v>117.5</v>
      </c>
      <c r="I8" s="12" t="s">
        <v>10</v>
      </c>
      <c r="J8" s="44">
        <f t="shared" si="0"/>
        <v>11750</v>
      </c>
    </row>
    <row r="9" spans="1:10" ht="114.75" customHeight="1">
      <c r="A9" s="14">
        <v>5</v>
      </c>
      <c r="B9" s="12">
        <v>1</v>
      </c>
      <c r="C9" s="23" t="s">
        <v>38</v>
      </c>
      <c r="D9" s="25" t="s">
        <v>162</v>
      </c>
      <c r="E9" s="29" t="s">
        <v>116</v>
      </c>
      <c r="F9" s="29" t="s">
        <v>116</v>
      </c>
      <c r="G9" s="17" t="s">
        <v>0</v>
      </c>
      <c r="H9" s="40">
        <v>1825</v>
      </c>
      <c r="I9" s="12" t="s">
        <v>8</v>
      </c>
      <c r="J9" s="44">
        <f t="shared" si="0"/>
        <v>1825</v>
      </c>
    </row>
    <row r="10" spans="1:10" ht="68.25" customHeight="1">
      <c r="A10" s="19">
        <v>6</v>
      </c>
      <c r="B10" s="12">
        <v>1</v>
      </c>
      <c r="C10" s="23" t="s">
        <v>18</v>
      </c>
      <c r="D10" s="25" t="s">
        <v>141</v>
      </c>
      <c r="E10" s="29" t="s">
        <v>214</v>
      </c>
      <c r="F10" s="29" t="s">
        <v>189</v>
      </c>
      <c r="G10" s="17" t="s">
        <v>0</v>
      </c>
      <c r="H10" s="12">
        <v>700</v>
      </c>
      <c r="I10" s="12" t="s">
        <v>8</v>
      </c>
      <c r="J10" s="44">
        <f t="shared" si="0"/>
        <v>700</v>
      </c>
    </row>
    <row r="11" spans="1:10" ht="70.5" customHeight="1">
      <c r="A11" s="14">
        <v>7</v>
      </c>
      <c r="B11" s="12">
        <v>3</v>
      </c>
      <c r="C11" s="23" t="s">
        <v>23</v>
      </c>
      <c r="D11" s="25" t="s">
        <v>142</v>
      </c>
      <c r="E11" s="29" t="s">
        <v>215</v>
      </c>
      <c r="F11" s="27" t="s">
        <v>138</v>
      </c>
      <c r="G11" s="17" t="s">
        <v>0</v>
      </c>
      <c r="H11" s="12">
        <v>80</v>
      </c>
      <c r="I11" s="12" t="s">
        <v>8</v>
      </c>
      <c r="J11" s="44">
        <f t="shared" si="0"/>
        <v>240</v>
      </c>
    </row>
    <row r="12" spans="1:10" ht="88.5" customHeight="1">
      <c r="A12" s="19">
        <v>8</v>
      </c>
      <c r="B12" s="12">
        <v>3</v>
      </c>
      <c r="C12" s="23" t="s">
        <v>39</v>
      </c>
      <c r="D12" s="25" t="s">
        <v>163</v>
      </c>
      <c r="E12" s="29" t="s">
        <v>116</v>
      </c>
      <c r="F12" s="27" t="s">
        <v>135</v>
      </c>
      <c r="G12" s="17" t="s">
        <v>0</v>
      </c>
      <c r="H12" s="12">
        <v>368</v>
      </c>
      <c r="I12" s="12" t="s">
        <v>8</v>
      </c>
      <c r="J12" s="44">
        <f t="shared" si="0"/>
        <v>1104</v>
      </c>
    </row>
    <row r="13" spans="1:10" s="4" customFormat="1" ht="338.25" customHeight="1">
      <c r="A13" s="14">
        <v>9</v>
      </c>
      <c r="B13" s="12">
        <v>1</v>
      </c>
      <c r="C13" s="23" t="s">
        <v>40</v>
      </c>
      <c r="D13" s="20" t="s">
        <v>186</v>
      </c>
      <c r="E13" s="29" t="s">
        <v>116</v>
      </c>
      <c r="F13" s="29" t="s">
        <v>117</v>
      </c>
      <c r="G13" s="17" t="s">
        <v>0</v>
      </c>
      <c r="H13" s="12">
        <v>116</v>
      </c>
      <c r="I13" s="12" t="s">
        <v>8</v>
      </c>
      <c r="J13" s="44">
        <f t="shared" si="0"/>
        <v>116</v>
      </c>
    </row>
    <row r="14" spans="1:10" s="4" customFormat="1" ht="46.5">
      <c r="A14" s="19">
        <v>10</v>
      </c>
      <c r="B14" s="12">
        <v>12</v>
      </c>
      <c r="C14" s="23" t="s">
        <v>41</v>
      </c>
      <c r="D14" s="23" t="s">
        <v>42</v>
      </c>
      <c r="E14" s="29" t="s">
        <v>190</v>
      </c>
      <c r="F14" s="27" t="s">
        <v>190</v>
      </c>
      <c r="G14" s="17" t="s">
        <v>0</v>
      </c>
      <c r="H14" s="12">
        <v>65</v>
      </c>
      <c r="I14" s="12" t="s">
        <v>8</v>
      </c>
      <c r="J14" s="44">
        <f t="shared" si="0"/>
        <v>780</v>
      </c>
    </row>
    <row r="15" spans="1:10" s="4" customFormat="1" ht="81.75" customHeight="1">
      <c r="A15" s="14">
        <v>11</v>
      </c>
      <c r="B15" s="12">
        <v>3</v>
      </c>
      <c r="C15" s="23" t="s">
        <v>12</v>
      </c>
      <c r="D15" s="25" t="s">
        <v>164</v>
      </c>
      <c r="E15" s="29" t="s">
        <v>190</v>
      </c>
      <c r="F15" s="29" t="s">
        <v>190</v>
      </c>
      <c r="G15" s="17" t="s">
        <v>0</v>
      </c>
      <c r="H15" s="40">
        <v>3200</v>
      </c>
      <c r="I15" s="12" t="s">
        <v>8</v>
      </c>
      <c r="J15" s="44">
        <f t="shared" si="0"/>
        <v>9600</v>
      </c>
    </row>
    <row r="16" spans="1:10" s="4" customFormat="1" ht="135" customHeight="1">
      <c r="A16" s="19">
        <v>12</v>
      </c>
      <c r="B16" s="12">
        <v>1</v>
      </c>
      <c r="C16" s="23" t="s">
        <v>43</v>
      </c>
      <c r="D16" s="24" t="s">
        <v>143</v>
      </c>
      <c r="E16" s="29" t="s">
        <v>137</v>
      </c>
      <c r="F16" s="29" t="s">
        <v>137</v>
      </c>
      <c r="G16" s="17" t="s">
        <v>0</v>
      </c>
      <c r="H16" s="40">
        <v>3299.7</v>
      </c>
      <c r="I16" s="12" t="s">
        <v>8</v>
      </c>
      <c r="J16" s="44">
        <f t="shared" si="0"/>
        <v>3299.7</v>
      </c>
    </row>
    <row r="17" spans="1:10" s="4" customFormat="1" ht="46.5">
      <c r="A17" s="14">
        <v>13</v>
      </c>
      <c r="B17" s="12">
        <v>1</v>
      </c>
      <c r="C17" s="23" t="s">
        <v>44</v>
      </c>
      <c r="D17" s="23" t="s">
        <v>45</v>
      </c>
      <c r="E17" s="29" t="s">
        <v>190</v>
      </c>
      <c r="F17" s="27" t="s">
        <v>119</v>
      </c>
      <c r="G17" s="17" t="s">
        <v>0</v>
      </c>
      <c r="H17" s="40">
        <v>1024</v>
      </c>
      <c r="I17" s="12" t="s">
        <v>8</v>
      </c>
      <c r="J17" s="44">
        <f t="shared" ref="J17:J54" si="1">H17*B17</f>
        <v>1024</v>
      </c>
    </row>
    <row r="18" spans="1:10" s="4" customFormat="1" ht="46.5">
      <c r="A18" s="19">
        <v>14</v>
      </c>
      <c r="B18" s="12">
        <v>1</v>
      </c>
      <c r="C18" s="23" t="s">
        <v>46</v>
      </c>
      <c r="D18" s="23" t="s">
        <v>47</v>
      </c>
      <c r="E18" s="29" t="s">
        <v>190</v>
      </c>
      <c r="F18" s="27" t="s">
        <v>120</v>
      </c>
      <c r="G18" s="17" t="s">
        <v>0</v>
      </c>
      <c r="H18" s="40">
        <v>1044.48</v>
      </c>
      <c r="I18" s="12" t="s">
        <v>8</v>
      </c>
      <c r="J18" s="44">
        <f t="shared" si="1"/>
        <v>1044.48</v>
      </c>
    </row>
    <row r="19" spans="1:10" s="4" customFormat="1" ht="46.5">
      <c r="A19" s="14">
        <v>15</v>
      </c>
      <c r="B19" s="12">
        <v>3</v>
      </c>
      <c r="C19" s="23" t="s">
        <v>24</v>
      </c>
      <c r="D19" s="23" t="s">
        <v>48</v>
      </c>
      <c r="E19" s="29" t="s">
        <v>190</v>
      </c>
      <c r="F19" s="27" t="s">
        <v>120</v>
      </c>
      <c r="G19" s="17" t="s">
        <v>0</v>
      </c>
      <c r="H19" s="12">
        <v>80</v>
      </c>
      <c r="I19" s="12" t="s">
        <v>8</v>
      </c>
      <c r="J19" s="44">
        <f t="shared" si="1"/>
        <v>240</v>
      </c>
    </row>
    <row r="20" spans="1:10" s="4" customFormat="1" ht="46.5">
      <c r="A20" s="19">
        <v>16</v>
      </c>
      <c r="B20" s="12">
        <v>3</v>
      </c>
      <c r="C20" s="23" t="s">
        <v>34</v>
      </c>
      <c r="D20" s="23" t="s">
        <v>35</v>
      </c>
      <c r="E20" s="29" t="s">
        <v>190</v>
      </c>
      <c r="F20" s="27" t="s">
        <v>135</v>
      </c>
      <c r="G20" s="17" t="s">
        <v>0</v>
      </c>
      <c r="H20" s="40">
        <v>3486</v>
      </c>
      <c r="I20" s="12" t="s">
        <v>8</v>
      </c>
      <c r="J20" s="44">
        <f t="shared" si="1"/>
        <v>10458</v>
      </c>
    </row>
    <row r="21" spans="1:10" s="4" customFormat="1" ht="46.5">
      <c r="A21" s="14">
        <v>17</v>
      </c>
      <c r="B21" s="12">
        <v>0.75</v>
      </c>
      <c r="C21" s="23" t="s">
        <v>21</v>
      </c>
      <c r="D21" s="23" t="s">
        <v>49</v>
      </c>
      <c r="E21" s="29" t="s">
        <v>190</v>
      </c>
      <c r="F21" s="27" t="s">
        <v>138</v>
      </c>
      <c r="G21" s="17" t="s">
        <v>0</v>
      </c>
      <c r="H21" s="12">
        <v>221</v>
      </c>
      <c r="I21" s="12" t="s">
        <v>11</v>
      </c>
      <c r="J21" s="44">
        <f t="shared" si="1"/>
        <v>165.75</v>
      </c>
    </row>
    <row r="22" spans="1:10" s="4" customFormat="1" ht="46.5">
      <c r="A22" s="19">
        <v>18</v>
      </c>
      <c r="B22" s="12">
        <v>0.75</v>
      </c>
      <c r="C22" s="23" t="s">
        <v>22</v>
      </c>
      <c r="D22" s="23" t="s">
        <v>50</v>
      </c>
      <c r="E22" s="29" t="s">
        <v>190</v>
      </c>
      <c r="F22" s="27" t="s">
        <v>120</v>
      </c>
      <c r="G22" s="17" t="s">
        <v>0</v>
      </c>
      <c r="H22" s="12">
        <v>185</v>
      </c>
      <c r="I22" s="12" t="s">
        <v>11</v>
      </c>
      <c r="J22" s="44">
        <f t="shared" si="1"/>
        <v>138.75</v>
      </c>
    </row>
    <row r="23" spans="1:10" ht="46.5">
      <c r="A23" s="14">
        <v>19</v>
      </c>
      <c r="B23" s="12">
        <v>3</v>
      </c>
      <c r="C23" s="23" t="s">
        <v>51</v>
      </c>
      <c r="D23" s="23" t="s">
        <v>52</v>
      </c>
      <c r="E23" s="29" t="s">
        <v>190</v>
      </c>
      <c r="F23" s="27" t="s">
        <v>138</v>
      </c>
      <c r="G23" s="17" t="s">
        <v>0</v>
      </c>
      <c r="H23" s="12">
        <v>32</v>
      </c>
      <c r="I23" s="12" t="s">
        <v>8</v>
      </c>
      <c r="J23" s="44">
        <f t="shared" si="1"/>
        <v>96</v>
      </c>
    </row>
    <row r="24" spans="1:10" ht="46.5">
      <c r="A24" s="19">
        <v>20</v>
      </c>
      <c r="B24" s="12">
        <v>3</v>
      </c>
      <c r="C24" s="23" t="s">
        <v>53</v>
      </c>
      <c r="D24" s="23" t="s">
        <v>54</v>
      </c>
      <c r="E24" s="29" t="s">
        <v>190</v>
      </c>
      <c r="F24" s="27" t="s">
        <v>120</v>
      </c>
      <c r="G24" s="17" t="s">
        <v>0</v>
      </c>
      <c r="H24" s="12">
        <v>32</v>
      </c>
      <c r="I24" s="12" t="s">
        <v>8</v>
      </c>
      <c r="J24" s="44">
        <f>H24*B24</f>
        <v>96</v>
      </c>
    </row>
    <row r="25" spans="1:10" ht="46.5">
      <c r="A25" s="14">
        <v>21</v>
      </c>
      <c r="B25" s="12">
        <v>450</v>
      </c>
      <c r="C25" s="23" t="s">
        <v>55</v>
      </c>
      <c r="D25" s="23" t="s">
        <v>56</v>
      </c>
      <c r="E25" s="29" t="s">
        <v>190</v>
      </c>
      <c r="F25" s="27" t="s">
        <v>138</v>
      </c>
      <c r="G25" s="17" t="s">
        <v>0</v>
      </c>
      <c r="H25" s="12">
        <v>1</v>
      </c>
      <c r="I25" s="12" t="s">
        <v>9</v>
      </c>
      <c r="J25" s="44">
        <f t="shared" si="1"/>
        <v>450</v>
      </c>
    </row>
    <row r="26" spans="1:10" ht="46.5">
      <c r="A26" s="19">
        <v>22</v>
      </c>
      <c r="B26" s="12">
        <v>450</v>
      </c>
      <c r="C26" s="23" t="s">
        <v>57</v>
      </c>
      <c r="D26" s="23" t="s">
        <v>58</v>
      </c>
      <c r="E26" s="29" t="s">
        <v>190</v>
      </c>
      <c r="F26" s="27" t="s">
        <v>120</v>
      </c>
      <c r="G26" s="17" t="s">
        <v>0</v>
      </c>
      <c r="H26" s="12">
        <v>1.02</v>
      </c>
      <c r="I26" s="12" t="s">
        <v>9</v>
      </c>
      <c r="J26" s="44">
        <f t="shared" si="1"/>
        <v>459</v>
      </c>
    </row>
    <row r="27" spans="1:10" ht="110.25" customHeight="1">
      <c r="A27" s="14">
        <v>23</v>
      </c>
      <c r="B27" s="12">
        <v>3</v>
      </c>
      <c r="C27" s="23" t="s">
        <v>59</v>
      </c>
      <c r="D27" s="25" t="s">
        <v>165</v>
      </c>
      <c r="E27" s="29" t="s">
        <v>190</v>
      </c>
      <c r="F27" s="29" t="s">
        <v>191</v>
      </c>
      <c r="G27" s="17" t="s">
        <v>0</v>
      </c>
      <c r="H27" s="12">
        <v>386</v>
      </c>
      <c r="I27" s="12" t="s">
        <v>8</v>
      </c>
      <c r="J27" s="44">
        <f t="shared" si="1"/>
        <v>1158</v>
      </c>
    </row>
    <row r="28" spans="1:10" ht="132.75" customHeight="1">
      <c r="A28" s="19">
        <v>24</v>
      </c>
      <c r="B28" s="12">
        <v>0.5</v>
      </c>
      <c r="C28" s="23" t="s">
        <v>60</v>
      </c>
      <c r="D28" s="25" t="s">
        <v>182</v>
      </c>
      <c r="E28" s="29" t="s">
        <v>190</v>
      </c>
      <c r="F28" s="29" t="s">
        <v>190</v>
      </c>
      <c r="G28" s="17" t="s">
        <v>0</v>
      </c>
      <c r="H28" s="40">
        <v>3426</v>
      </c>
      <c r="I28" s="12" t="s">
        <v>11</v>
      </c>
      <c r="J28" s="44">
        <f t="shared" si="1"/>
        <v>1713</v>
      </c>
    </row>
    <row r="29" spans="1:10" ht="120" customHeight="1">
      <c r="A29" s="14">
        <v>25</v>
      </c>
      <c r="B29" s="12">
        <v>1</v>
      </c>
      <c r="C29" s="23" t="s">
        <v>61</v>
      </c>
      <c r="D29" s="25" t="s">
        <v>183</v>
      </c>
      <c r="E29" s="29" t="s">
        <v>190</v>
      </c>
      <c r="F29" s="29" t="s">
        <v>190</v>
      </c>
      <c r="G29" s="17" t="s">
        <v>0</v>
      </c>
      <c r="H29" s="12">
        <v>507</v>
      </c>
      <c r="I29" s="12" t="s">
        <v>8</v>
      </c>
      <c r="J29" s="44">
        <f t="shared" si="1"/>
        <v>507</v>
      </c>
    </row>
    <row r="30" spans="1:10" ht="77.25" customHeight="1">
      <c r="A30" s="19">
        <v>26</v>
      </c>
      <c r="B30" s="12">
        <v>6</v>
      </c>
      <c r="C30" s="23" t="s">
        <v>62</v>
      </c>
      <c r="D30" s="25" t="s">
        <v>184</v>
      </c>
      <c r="E30" s="29" t="s">
        <v>190</v>
      </c>
      <c r="F30" s="29" t="s">
        <v>190</v>
      </c>
      <c r="G30" s="17" t="s">
        <v>0</v>
      </c>
      <c r="H30" s="40">
        <v>2055</v>
      </c>
      <c r="I30" s="12" t="s">
        <v>17</v>
      </c>
      <c r="J30" s="44">
        <f t="shared" si="1"/>
        <v>12330</v>
      </c>
    </row>
    <row r="31" spans="1:10" ht="163.5" customHeight="1">
      <c r="A31" s="14">
        <v>27</v>
      </c>
      <c r="B31" s="12">
        <v>9</v>
      </c>
      <c r="C31" s="23" t="s">
        <v>63</v>
      </c>
      <c r="D31" s="25" t="s">
        <v>185</v>
      </c>
      <c r="E31" s="29" t="s">
        <v>190</v>
      </c>
      <c r="F31" s="29" t="s">
        <v>190</v>
      </c>
      <c r="G31" s="17" t="s">
        <v>0</v>
      </c>
      <c r="H31" s="12">
        <v>299</v>
      </c>
      <c r="I31" s="12" t="s">
        <v>8</v>
      </c>
      <c r="J31" s="44">
        <f t="shared" si="1"/>
        <v>2691</v>
      </c>
    </row>
    <row r="32" spans="1:10" ht="139.5" customHeight="1">
      <c r="A32" s="19">
        <v>28</v>
      </c>
      <c r="B32" s="12">
        <v>3</v>
      </c>
      <c r="C32" s="23" t="s">
        <v>64</v>
      </c>
      <c r="D32" s="25" t="s">
        <v>166</v>
      </c>
      <c r="E32" s="29" t="s">
        <v>190</v>
      </c>
      <c r="F32" s="29" t="s">
        <v>116</v>
      </c>
      <c r="G32" s="17" t="s">
        <v>0</v>
      </c>
      <c r="H32" s="12">
        <v>294</v>
      </c>
      <c r="I32" s="12" t="s">
        <v>8</v>
      </c>
      <c r="J32" s="44">
        <f t="shared" si="1"/>
        <v>882</v>
      </c>
    </row>
    <row r="33" spans="1:10" ht="186" customHeight="1">
      <c r="A33" s="14">
        <v>29</v>
      </c>
      <c r="B33" s="12">
        <v>0.9</v>
      </c>
      <c r="C33" s="23" t="s">
        <v>65</v>
      </c>
      <c r="D33" s="20" t="s">
        <v>144</v>
      </c>
      <c r="E33" s="29" t="s">
        <v>118</v>
      </c>
      <c r="F33" s="29" t="s">
        <v>121</v>
      </c>
      <c r="G33" s="17" t="s">
        <v>0</v>
      </c>
      <c r="H33" s="40">
        <v>2181</v>
      </c>
      <c r="I33" s="12" t="s">
        <v>11</v>
      </c>
      <c r="J33" s="44">
        <f t="shared" si="1"/>
        <v>1962.9</v>
      </c>
    </row>
    <row r="34" spans="1:10" ht="74.25" customHeight="1">
      <c r="A34" s="19">
        <v>30</v>
      </c>
      <c r="B34" s="12">
        <v>0.9</v>
      </c>
      <c r="C34" s="23" t="s">
        <v>66</v>
      </c>
      <c r="D34" s="25" t="s">
        <v>192</v>
      </c>
      <c r="E34" s="29" t="s">
        <v>126</v>
      </c>
      <c r="F34" s="27" t="s">
        <v>131</v>
      </c>
      <c r="G34" s="17" t="s">
        <v>0</v>
      </c>
      <c r="H34" s="12">
        <v>851</v>
      </c>
      <c r="I34" s="12" t="s">
        <v>11</v>
      </c>
      <c r="J34" s="44">
        <f t="shared" si="1"/>
        <v>765.9</v>
      </c>
    </row>
    <row r="35" spans="1:10" ht="69" customHeight="1">
      <c r="A35" s="14">
        <v>31</v>
      </c>
      <c r="B35" s="12">
        <v>0.9</v>
      </c>
      <c r="C35" s="23" t="s">
        <v>67</v>
      </c>
      <c r="D35" s="25" t="s">
        <v>145</v>
      </c>
      <c r="E35" s="29" t="s">
        <v>116</v>
      </c>
      <c r="F35" s="27" t="s">
        <v>135</v>
      </c>
      <c r="G35" s="17" t="s">
        <v>0</v>
      </c>
      <c r="H35" s="40">
        <v>1293</v>
      </c>
      <c r="I35" s="12" t="s">
        <v>11</v>
      </c>
      <c r="J35" s="44">
        <f t="shared" si="1"/>
        <v>1163.7</v>
      </c>
    </row>
    <row r="36" spans="1:10" ht="71.25" customHeight="1">
      <c r="A36" s="19">
        <v>32</v>
      </c>
      <c r="B36" s="12">
        <v>0.9</v>
      </c>
      <c r="C36" s="23" t="s">
        <v>68</v>
      </c>
      <c r="D36" s="25" t="s">
        <v>167</v>
      </c>
      <c r="E36" s="29" t="s">
        <v>116</v>
      </c>
      <c r="F36" s="27" t="s">
        <v>131</v>
      </c>
      <c r="G36" s="17" t="s">
        <v>0</v>
      </c>
      <c r="H36" s="12">
        <v>482</v>
      </c>
      <c r="I36" s="12" t="s">
        <v>11</v>
      </c>
      <c r="J36" s="44">
        <f t="shared" si="1"/>
        <v>433.8</v>
      </c>
    </row>
    <row r="37" spans="1:10" ht="99" customHeight="1">
      <c r="A37" s="14">
        <v>33</v>
      </c>
      <c r="B37" s="12">
        <v>62.5</v>
      </c>
      <c r="C37" s="23" t="s">
        <v>69</v>
      </c>
      <c r="D37" s="25" t="s">
        <v>146</v>
      </c>
      <c r="E37" s="29" t="s">
        <v>116</v>
      </c>
      <c r="F37" s="27" t="s">
        <v>193</v>
      </c>
      <c r="G37" s="17" t="s">
        <v>0</v>
      </c>
      <c r="H37" s="12">
        <v>41</v>
      </c>
      <c r="I37" s="12" t="s">
        <v>70</v>
      </c>
      <c r="J37" s="44">
        <f>H37*B37</f>
        <v>2562.5</v>
      </c>
    </row>
    <row r="38" spans="1:10" ht="120" customHeight="1">
      <c r="A38" s="19">
        <v>34</v>
      </c>
      <c r="B38" s="12">
        <v>100</v>
      </c>
      <c r="C38" s="23" t="s">
        <v>71</v>
      </c>
      <c r="D38" s="20" t="s">
        <v>168</v>
      </c>
      <c r="E38" s="29" t="s">
        <v>116</v>
      </c>
      <c r="F38" s="29" t="s">
        <v>194</v>
      </c>
      <c r="G38" s="17" t="s">
        <v>0</v>
      </c>
      <c r="H38" s="12">
        <v>27</v>
      </c>
      <c r="I38" s="12" t="s">
        <v>8</v>
      </c>
      <c r="J38" s="44">
        <f t="shared" si="1"/>
        <v>2700</v>
      </c>
    </row>
    <row r="39" spans="1:10" ht="63" customHeight="1">
      <c r="A39" s="14">
        <v>35</v>
      </c>
      <c r="B39" s="12">
        <v>3</v>
      </c>
      <c r="C39" s="23" t="s">
        <v>19</v>
      </c>
      <c r="D39" s="25" t="s">
        <v>169</v>
      </c>
      <c r="E39" s="29" t="s">
        <v>131</v>
      </c>
      <c r="F39" s="29" t="s">
        <v>195</v>
      </c>
      <c r="G39" s="17" t="s">
        <v>0</v>
      </c>
      <c r="H39" s="12">
        <v>146.63</v>
      </c>
      <c r="I39" s="12" t="s">
        <v>8</v>
      </c>
      <c r="J39" s="44">
        <f t="shared" si="1"/>
        <v>439.89</v>
      </c>
    </row>
    <row r="40" spans="1:10" ht="72.75" customHeight="1">
      <c r="A40" s="19">
        <v>36</v>
      </c>
      <c r="B40" s="12">
        <v>3</v>
      </c>
      <c r="C40" s="23" t="s">
        <v>72</v>
      </c>
      <c r="D40" s="25" t="s">
        <v>170</v>
      </c>
      <c r="E40" s="29" t="s">
        <v>131</v>
      </c>
      <c r="F40" s="27" t="s">
        <v>196</v>
      </c>
      <c r="G40" s="17" t="s">
        <v>0</v>
      </c>
      <c r="H40" s="12">
        <v>142</v>
      </c>
      <c r="I40" s="12" t="s">
        <v>8</v>
      </c>
      <c r="J40" s="44">
        <f t="shared" si="1"/>
        <v>426</v>
      </c>
    </row>
    <row r="41" spans="1:10" ht="90" customHeight="1">
      <c r="A41" s="14">
        <v>37</v>
      </c>
      <c r="B41" s="12">
        <v>3</v>
      </c>
      <c r="C41" s="23" t="s">
        <v>73</v>
      </c>
      <c r="D41" s="25" t="s">
        <v>171</v>
      </c>
      <c r="E41" s="29" t="s">
        <v>131</v>
      </c>
      <c r="F41" s="27" t="s">
        <v>196</v>
      </c>
      <c r="G41" s="17" t="s">
        <v>0</v>
      </c>
      <c r="H41" s="12">
        <v>686</v>
      </c>
      <c r="I41" s="12" t="s">
        <v>8</v>
      </c>
      <c r="J41" s="44">
        <f t="shared" si="1"/>
        <v>2058</v>
      </c>
    </row>
    <row r="42" spans="1:10" ht="116.25" customHeight="1">
      <c r="A42" s="19">
        <v>38</v>
      </c>
      <c r="B42" s="12">
        <v>3</v>
      </c>
      <c r="C42" s="23" t="s">
        <v>13</v>
      </c>
      <c r="D42" s="25" t="s">
        <v>197</v>
      </c>
      <c r="E42" s="29" t="s">
        <v>131</v>
      </c>
      <c r="F42" s="27" t="s">
        <v>132</v>
      </c>
      <c r="G42" s="17" t="s">
        <v>0</v>
      </c>
      <c r="H42" s="40">
        <v>1234.2</v>
      </c>
      <c r="I42" s="12" t="s">
        <v>8</v>
      </c>
      <c r="J42" s="44">
        <f t="shared" si="1"/>
        <v>3702.6000000000004</v>
      </c>
    </row>
    <row r="43" spans="1:10" ht="79.5">
      <c r="A43" s="14">
        <v>39</v>
      </c>
      <c r="B43" s="12">
        <v>10</v>
      </c>
      <c r="C43" s="23" t="s">
        <v>14</v>
      </c>
      <c r="D43" s="25" t="s">
        <v>130</v>
      </c>
      <c r="E43" s="29" t="s">
        <v>131</v>
      </c>
      <c r="F43" s="27" t="s">
        <v>135</v>
      </c>
      <c r="G43" s="17" t="s">
        <v>0</v>
      </c>
      <c r="H43" s="12">
        <v>105</v>
      </c>
      <c r="I43" s="12" t="s">
        <v>10</v>
      </c>
      <c r="J43" s="44">
        <f t="shared" si="1"/>
        <v>1050</v>
      </c>
    </row>
    <row r="44" spans="1:10" ht="46.5">
      <c r="A44" s="19">
        <v>40</v>
      </c>
      <c r="B44" s="12">
        <v>2</v>
      </c>
      <c r="C44" s="23" t="s">
        <v>74</v>
      </c>
      <c r="D44" s="23" t="s">
        <v>75</v>
      </c>
      <c r="E44" s="29" t="s">
        <v>131</v>
      </c>
      <c r="F44" s="27" t="s">
        <v>135</v>
      </c>
      <c r="G44" s="17" t="s">
        <v>0</v>
      </c>
      <c r="H44" s="12">
        <v>30</v>
      </c>
      <c r="I44" s="12" t="s">
        <v>8</v>
      </c>
      <c r="J44" s="44">
        <f t="shared" si="1"/>
        <v>60</v>
      </c>
    </row>
    <row r="45" spans="1:10" ht="46.5">
      <c r="A45" s="14">
        <v>41</v>
      </c>
      <c r="B45" s="12">
        <v>2</v>
      </c>
      <c r="C45" s="23" t="s">
        <v>76</v>
      </c>
      <c r="D45" s="23" t="s">
        <v>77</v>
      </c>
      <c r="E45" s="29" t="s">
        <v>131</v>
      </c>
      <c r="F45" s="27" t="s">
        <v>135</v>
      </c>
      <c r="G45" s="17" t="s">
        <v>0</v>
      </c>
      <c r="H45" s="12">
        <v>13</v>
      </c>
      <c r="I45" s="12" t="s">
        <v>8</v>
      </c>
      <c r="J45" s="44">
        <f t="shared" si="1"/>
        <v>26</v>
      </c>
    </row>
    <row r="46" spans="1:10" ht="93.75" customHeight="1">
      <c r="A46" s="19">
        <v>42</v>
      </c>
      <c r="B46" s="12">
        <v>4</v>
      </c>
      <c r="C46" s="23" t="s">
        <v>78</v>
      </c>
      <c r="D46" s="25" t="s">
        <v>147</v>
      </c>
      <c r="E46" s="29" t="s">
        <v>131</v>
      </c>
      <c r="F46" s="27" t="s">
        <v>135</v>
      </c>
      <c r="G46" s="17" t="s">
        <v>0</v>
      </c>
      <c r="H46" s="12">
        <v>130</v>
      </c>
      <c r="I46" s="12" t="s">
        <v>8</v>
      </c>
      <c r="J46" s="44">
        <f t="shared" si="1"/>
        <v>520</v>
      </c>
    </row>
    <row r="47" spans="1:10" ht="141.75" customHeight="1">
      <c r="A47" s="14">
        <v>43</v>
      </c>
      <c r="B47" s="12">
        <v>2</v>
      </c>
      <c r="C47" s="23" t="s">
        <v>79</v>
      </c>
      <c r="D47" s="25" t="s">
        <v>187</v>
      </c>
      <c r="E47" s="29" t="s">
        <v>131</v>
      </c>
      <c r="F47" s="27" t="s">
        <v>135</v>
      </c>
      <c r="G47" s="17" t="s">
        <v>0</v>
      </c>
      <c r="H47" s="12">
        <v>300</v>
      </c>
      <c r="I47" s="12" t="s">
        <v>8</v>
      </c>
      <c r="J47" s="44">
        <f t="shared" si="1"/>
        <v>600</v>
      </c>
    </row>
    <row r="48" spans="1:10" ht="73.5" customHeight="1">
      <c r="A48" s="19">
        <v>44</v>
      </c>
      <c r="B48" s="12">
        <v>1</v>
      </c>
      <c r="C48" s="23" t="s">
        <v>80</v>
      </c>
      <c r="D48" s="25" t="s">
        <v>148</v>
      </c>
      <c r="E48" s="27" t="s">
        <v>118</v>
      </c>
      <c r="F48" s="27" t="s">
        <v>118</v>
      </c>
      <c r="G48" s="17" t="s">
        <v>0</v>
      </c>
      <c r="H48" s="40">
        <v>2000</v>
      </c>
      <c r="I48" s="12" t="s">
        <v>8</v>
      </c>
      <c r="J48" s="44">
        <f t="shared" si="1"/>
        <v>2000</v>
      </c>
    </row>
    <row r="49" spans="1:11" ht="73.5" customHeight="1">
      <c r="A49" s="14">
        <v>45</v>
      </c>
      <c r="B49" s="12">
        <v>3</v>
      </c>
      <c r="C49" s="23" t="s">
        <v>19</v>
      </c>
      <c r="D49" s="25" t="s">
        <v>172</v>
      </c>
      <c r="E49" s="29" t="s">
        <v>116</v>
      </c>
      <c r="F49" s="29" t="s">
        <v>195</v>
      </c>
      <c r="G49" s="17" t="s">
        <v>0</v>
      </c>
      <c r="H49" s="12">
        <v>146.63</v>
      </c>
      <c r="I49" s="12" t="s">
        <v>8</v>
      </c>
      <c r="J49" s="44">
        <f t="shared" si="1"/>
        <v>439.89</v>
      </c>
    </row>
    <row r="50" spans="1:11" ht="73.5" customHeight="1">
      <c r="A50" s="19">
        <v>46</v>
      </c>
      <c r="B50" s="12">
        <v>1</v>
      </c>
      <c r="C50" s="23" t="s">
        <v>81</v>
      </c>
      <c r="D50" s="23" t="s">
        <v>82</v>
      </c>
      <c r="E50" s="27" t="s">
        <v>118</v>
      </c>
      <c r="F50" s="27" t="s">
        <v>198</v>
      </c>
      <c r="G50" s="17" t="s">
        <v>0</v>
      </c>
      <c r="H50" s="40">
        <v>27629</v>
      </c>
      <c r="I50" s="12" t="s">
        <v>8</v>
      </c>
      <c r="J50" s="44">
        <f t="shared" si="1"/>
        <v>27629</v>
      </c>
    </row>
    <row r="51" spans="1:11" ht="74.25" customHeight="1">
      <c r="A51" s="14">
        <v>47</v>
      </c>
      <c r="B51" s="12">
        <v>3.8879999999999999</v>
      </c>
      <c r="C51" s="23" t="s">
        <v>83</v>
      </c>
      <c r="D51" s="25" t="s">
        <v>160</v>
      </c>
      <c r="E51" s="29" t="s">
        <v>116</v>
      </c>
      <c r="F51" s="27" t="s">
        <v>134</v>
      </c>
      <c r="G51" s="17" t="s">
        <v>0</v>
      </c>
      <c r="H51" s="12">
        <v>345</v>
      </c>
      <c r="I51" s="12" t="s">
        <v>7</v>
      </c>
      <c r="J51" s="44">
        <f t="shared" si="1"/>
        <v>1341.36</v>
      </c>
    </row>
    <row r="52" spans="1:11" ht="81" customHeight="1">
      <c r="A52" s="19">
        <v>48</v>
      </c>
      <c r="B52" s="12">
        <v>1</v>
      </c>
      <c r="C52" s="23" t="s">
        <v>84</v>
      </c>
      <c r="D52" s="25" t="s">
        <v>149</v>
      </c>
      <c r="E52" s="29" t="s">
        <v>116</v>
      </c>
      <c r="F52" s="29" t="s">
        <v>199</v>
      </c>
      <c r="G52" s="17" t="s">
        <v>0</v>
      </c>
      <c r="H52" s="12">
        <v>505</v>
      </c>
      <c r="I52" s="12" t="s">
        <v>17</v>
      </c>
      <c r="J52" s="44">
        <f t="shared" si="1"/>
        <v>505</v>
      </c>
    </row>
    <row r="53" spans="1:11" ht="105" customHeight="1">
      <c r="A53" s="14">
        <v>49</v>
      </c>
      <c r="B53" s="12">
        <v>0.9</v>
      </c>
      <c r="C53" s="23" t="s">
        <v>85</v>
      </c>
      <c r="D53" s="25" t="s">
        <v>150</v>
      </c>
      <c r="E53" s="29" t="s">
        <v>116</v>
      </c>
      <c r="F53" s="29" t="s">
        <v>200</v>
      </c>
      <c r="G53" s="17" t="s">
        <v>0</v>
      </c>
      <c r="H53" s="12">
        <v>476.34</v>
      </c>
      <c r="I53" s="12" t="s">
        <v>11</v>
      </c>
      <c r="J53" s="44">
        <f t="shared" si="1"/>
        <v>428.70599999999996</v>
      </c>
    </row>
    <row r="54" spans="1:11" ht="165" customHeight="1">
      <c r="A54" s="19">
        <v>50</v>
      </c>
      <c r="B54" s="12">
        <v>20</v>
      </c>
      <c r="C54" s="23" t="s">
        <v>125</v>
      </c>
      <c r="D54" s="25" t="s">
        <v>173</v>
      </c>
      <c r="E54" s="29" t="s">
        <v>116</v>
      </c>
      <c r="F54" s="29" t="s">
        <v>201</v>
      </c>
      <c r="G54" s="17" t="s">
        <v>0</v>
      </c>
      <c r="H54" s="12">
        <v>65</v>
      </c>
      <c r="I54" s="12" t="s">
        <v>70</v>
      </c>
      <c r="J54" s="44">
        <f t="shared" si="1"/>
        <v>1300</v>
      </c>
    </row>
    <row r="55" spans="1:11" s="5" customFormat="1" ht="30" customHeight="1">
      <c r="A55" s="19"/>
      <c r="B55" s="13"/>
      <c r="C55" s="13"/>
      <c r="D55" s="21"/>
      <c r="E55" s="22"/>
      <c r="F55" s="28"/>
      <c r="G55" s="17"/>
      <c r="H55" s="12"/>
      <c r="I55" s="15"/>
      <c r="J55" s="37">
        <f>SUM(J5:J54)</f>
        <v>144922.446</v>
      </c>
      <c r="K55" s="6"/>
    </row>
    <row r="56" spans="1:11" ht="26.25" customHeight="1">
      <c r="A56" s="19"/>
      <c r="B56" s="57" t="s">
        <v>122</v>
      </c>
      <c r="C56" s="57"/>
      <c r="D56" s="57"/>
      <c r="E56" s="57"/>
      <c r="F56" s="57"/>
      <c r="G56" s="57"/>
      <c r="H56" s="57"/>
      <c r="I56" s="57"/>
      <c r="J56" s="57"/>
    </row>
    <row r="57" spans="1:11" ht="72" customHeight="1">
      <c r="A57" s="19">
        <v>1</v>
      </c>
      <c r="B57" s="12">
        <v>20</v>
      </c>
      <c r="C57" s="23" t="s">
        <v>14</v>
      </c>
      <c r="D57" s="25" t="s">
        <v>151</v>
      </c>
      <c r="E57" s="29" t="s">
        <v>116</v>
      </c>
      <c r="F57" s="23" t="s">
        <v>135</v>
      </c>
      <c r="G57" s="17" t="s">
        <v>0</v>
      </c>
      <c r="H57" s="12">
        <v>105</v>
      </c>
      <c r="I57" s="12" t="s">
        <v>10</v>
      </c>
      <c r="J57" s="45">
        <f>H57*B57</f>
        <v>2100</v>
      </c>
    </row>
    <row r="58" spans="1:11" ht="74.25" customHeight="1">
      <c r="A58" s="19">
        <v>2</v>
      </c>
      <c r="B58" s="12">
        <v>20</v>
      </c>
      <c r="C58" s="23" t="s">
        <v>16</v>
      </c>
      <c r="D58" s="25" t="s">
        <v>152</v>
      </c>
      <c r="E58" s="29" t="s">
        <v>116</v>
      </c>
      <c r="F58" s="23" t="s">
        <v>202</v>
      </c>
      <c r="G58" s="17" t="s">
        <v>0</v>
      </c>
      <c r="H58" s="12">
        <v>91.25</v>
      </c>
      <c r="I58" s="12" t="s">
        <v>10</v>
      </c>
      <c r="J58" s="45">
        <f t="shared" ref="J58:J77" si="2">H58*B58</f>
        <v>1825</v>
      </c>
    </row>
    <row r="59" spans="1:11" ht="134.25" customHeight="1">
      <c r="A59" s="19">
        <v>3</v>
      </c>
      <c r="B59" s="12">
        <v>2</v>
      </c>
      <c r="C59" s="23" t="s">
        <v>86</v>
      </c>
      <c r="D59" s="24" t="s">
        <v>153</v>
      </c>
      <c r="E59" s="29" t="s">
        <v>116</v>
      </c>
      <c r="F59" s="25" t="s">
        <v>203</v>
      </c>
      <c r="G59" s="17" t="s">
        <v>0</v>
      </c>
      <c r="H59" s="40">
        <v>3691.38</v>
      </c>
      <c r="I59" s="12" t="s">
        <v>8</v>
      </c>
      <c r="J59" s="45">
        <f t="shared" si="2"/>
        <v>7382.76</v>
      </c>
    </row>
    <row r="60" spans="1:11" ht="73.5" customHeight="1">
      <c r="A60" s="19">
        <v>4</v>
      </c>
      <c r="B60" s="12">
        <v>4</v>
      </c>
      <c r="C60" s="23" t="s">
        <v>87</v>
      </c>
      <c r="D60" s="23" t="s">
        <v>154</v>
      </c>
      <c r="E60" s="29" t="s">
        <v>116</v>
      </c>
      <c r="F60" s="23" t="s">
        <v>138</v>
      </c>
      <c r="G60" s="17" t="s">
        <v>0</v>
      </c>
      <c r="H60" s="40">
        <v>1024</v>
      </c>
      <c r="I60" s="12" t="s">
        <v>88</v>
      </c>
      <c r="J60" s="45">
        <f t="shared" si="2"/>
        <v>4096</v>
      </c>
    </row>
    <row r="61" spans="1:11" ht="68.25" customHeight="1">
      <c r="A61" s="19">
        <v>5</v>
      </c>
      <c r="B61" s="12">
        <v>4</v>
      </c>
      <c r="C61" s="23" t="s">
        <v>89</v>
      </c>
      <c r="D61" s="23" t="s">
        <v>90</v>
      </c>
      <c r="E61" s="29" t="s">
        <v>116</v>
      </c>
      <c r="F61" s="23" t="s">
        <v>120</v>
      </c>
      <c r="G61" s="17" t="s">
        <v>0</v>
      </c>
      <c r="H61" s="40">
        <v>1024</v>
      </c>
      <c r="I61" s="12" t="s">
        <v>88</v>
      </c>
      <c r="J61" s="45">
        <f t="shared" si="2"/>
        <v>4096</v>
      </c>
    </row>
    <row r="62" spans="1:11" ht="347.25" customHeight="1">
      <c r="A62" s="19">
        <v>6</v>
      </c>
      <c r="B62" s="12">
        <v>490</v>
      </c>
      <c r="C62" s="23" t="s">
        <v>91</v>
      </c>
      <c r="D62" s="20" t="s">
        <v>174</v>
      </c>
      <c r="E62" s="29" t="s">
        <v>116</v>
      </c>
      <c r="F62" s="23" t="s">
        <v>204</v>
      </c>
      <c r="G62" s="17" t="s">
        <v>0</v>
      </c>
      <c r="H62" s="40">
        <v>1264.6400000000001</v>
      </c>
      <c r="I62" s="12" t="s">
        <v>9</v>
      </c>
      <c r="J62" s="45">
        <f t="shared" si="2"/>
        <v>619673.60000000009</v>
      </c>
    </row>
    <row r="63" spans="1:11" ht="113.25" customHeight="1">
      <c r="A63" s="19">
        <v>7</v>
      </c>
      <c r="B63" s="12">
        <v>4</v>
      </c>
      <c r="C63" s="23" t="s">
        <v>59</v>
      </c>
      <c r="D63" s="20" t="s">
        <v>175</v>
      </c>
      <c r="E63" s="29" t="s">
        <v>116</v>
      </c>
      <c r="F63" s="25" t="s">
        <v>205</v>
      </c>
      <c r="G63" s="17" t="s">
        <v>0</v>
      </c>
      <c r="H63" s="12">
        <v>386</v>
      </c>
      <c r="I63" s="12" t="s">
        <v>8</v>
      </c>
      <c r="J63" s="45">
        <f t="shared" si="2"/>
        <v>1544</v>
      </c>
    </row>
    <row r="64" spans="1:11" ht="133.5" customHeight="1">
      <c r="A64" s="19">
        <v>8</v>
      </c>
      <c r="B64" s="12">
        <v>30</v>
      </c>
      <c r="C64" s="23" t="s">
        <v>26</v>
      </c>
      <c r="D64" s="25" t="s">
        <v>176</v>
      </c>
      <c r="E64" s="29" t="s">
        <v>116</v>
      </c>
      <c r="F64" s="25" t="s">
        <v>206</v>
      </c>
      <c r="G64" s="17" t="s">
        <v>0</v>
      </c>
      <c r="H64" s="12">
        <v>243.53</v>
      </c>
      <c r="I64" s="12" t="s">
        <v>9</v>
      </c>
      <c r="J64" s="45">
        <f t="shared" si="2"/>
        <v>7305.9</v>
      </c>
    </row>
    <row r="65" spans="1:12" ht="140.25" customHeight="1">
      <c r="A65" s="19">
        <v>9</v>
      </c>
      <c r="B65" s="12">
        <v>100</v>
      </c>
      <c r="C65" s="23" t="s">
        <v>92</v>
      </c>
      <c r="D65" s="25" t="s">
        <v>177</v>
      </c>
      <c r="E65" s="29" t="s">
        <v>116</v>
      </c>
      <c r="F65" s="23" t="s">
        <v>135</v>
      </c>
      <c r="G65" s="17" t="s">
        <v>0</v>
      </c>
      <c r="H65" s="12">
        <v>303</v>
      </c>
      <c r="I65" s="12" t="s">
        <v>9</v>
      </c>
      <c r="J65" s="45">
        <f t="shared" si="2"/>
        <v>30300</v>
      </c>
    </row>
    <row r="66" spans="1:12" ht="77.25" customHeight="1">
      <c r="A66" s="19">
        <v>10</v>
      </c>
      <c r="B66" s="12">
        <v>80</v>
      </c>
      <c r="C66" s="23" t="s">
        <v>93</v>
      </c>
      <c r="D66" s="16" t="s">
        <v>129</v>
      </c>
      <c r="E66" s="12" t="s">
        <v>118</v>
      </c>
      <c r="F66" s="23" t="s">
        <v>135</v>
      </c>
      <c r="G66" s="17" t="s">
        <v>0</v>
      </c>
      <c r="H66" s="12">
        <v>800</v>
      </c>
      <c r="I66" s="12" t="s">
        <v>9</v>
      </c>
      <c r="J66" s="45">
        <f t="shared" si="2"/>
        <v>64000</v>
      </c>
    </row>
    <row r="67" spans="1:12" ht="69.75" customHeight="1">
      <c r="A67" s="19">
        <v>11</v>
      </c>
      <c r="B67" s="12">
        <v>3</v>
      </c>
      <c r="C67" s="23" t="s">
        <v>94</v>
      </c>
      <c r="D67" s="23" t="s">
        <v>95</v>
      </c>
      <c r="E67" s="29" t="s">
        <v>116</v>
      </c>
      <c r="F67" s="23" t="s">
        <v>131</v>
      </c>
      <c r="G67" s="17" t="s">
        <v>0</v>
      </c>
      <c r="H67" s="40">
        <v>2745</v>
      </c>
      <c r="I67" s="12" t="s">
        <v>8</v>
      </c>
      <c r="J67" s="45">
        <f t="shared" si="2"/>
        <v>8235</v>
      </c>
    </row>
    <row r="68" spans="1:12" ht="141" customHeight="1">
      <c r="A68" s="19">
        <v>12</v>
      </c>
      <c r="B68" s="12">
        <v>5</v>
      </c>
      <c r="C68" s="23" t="s">
        <v>96</v>
      </c>
      <c r="D68" s="25" t="s">
        <v>178</v>
      </c>
      <c r="E68" s="29" t="s">
        <v>116</v>
      </c>
      <c r="F68" s="23" t="s">
        <v>202</v>
      </c>
      <c r="G68" s="17" t="s">
        <v>0</v>
      </c>
      <c r="H68" s="12">
        <v>484</v>
      </c>
      <c r="I68" s="12" t="s">
        <v>8</v>
      </c>
      <c r="J68" s="45">
        <f t="shared" si="2"/>
        <v>2420</v>
      </c>
    </row>
    <row r="69" spans="1:12" ht="72.75" customHeight="1">
      <c r="A69" s="19">
        <v>13</v>
      </c>
      <c r="B69" s="12">
        <v>2</v>
      </c>
      <c r="C69" s="23" t="s">
        <v>29</v>
      </c>
      <c r="D69" s="25" t="s">
        <v>155</v>
      </c>
      <c r="E69" s="29" t="s">
        <v>116</v>
      </c>
      <c r="F69" s="29" t="s">
        <v>116</v>
      </c>
      <c r="G69" s="17" t="s">
        <v>0</v>
      </c>
      <c r="H69" s="40">
        <v>3725.45</v>
      </c>
      <c r="I69" s="12" t="s">
        <v>8</v>
      </c>
      <c r="J69" s="45">
        <f t="shared" si="2"/>
        <v>7450.9</v>
      </c>
    </row>
    <row r="70" spans="1:12" ht="78" customHeight="1">
      <c r="A70" s="19">
        <v>14</v>
      </c>
      <c r="B70" s="12">
        <v>4</v>
      </c>
      <c r="C70" s="23" t="s">
        <v>25</v>
      </c>
      <c r="D70" s="25" t="s">
        <v>156</v>
      </c>
      <c r="E70" s="29" t="s">
        <v>116</v>
      </c>
      <c r="F70" s="29" t="s">
        <v>116</v>
      </c>
      <c r="G70" s="17" t="s">
        <v>0</v>
      </c>
      <c r="H70" s="40">
        <v>2370.63</v>
      </c>
      <c r="I70" s="12" t="s">
        <v>8</v>
      </c>
      <c r="J70" s="45">
        <f t="shared" si="2"/>
        <v>9482.52</v>
      </c>
    </row>
    <row r="71" spans="1:12" ht="137.25" customHeight="1">
      <c r="A71" s="19">
        <v>15</v>
      </c>
      <c r="B71" s="12">
        <v>2</v>
      </c>
      <c r="C71" s="23" t="s">
        <v>20</v>
      </c>
      <c r="D71" s="20" t="s">
        <v>179</v>
      </c>
      <c r="E71" s="29" t="s">
        <v>116</v>
      </c>
      <c r="F71" s="25" t="s">
        <v>207</v>
      </c>
      <c r="G71" s="17" t="s">
        <v>0</v>
      </c>
      <c r="H71" s="40">
        <v>2400</v>
      </c>
      <c r="I71" s="12" t="s">
        <v>8</v>
      </c>
      <c r="J71" s="45">
        <f t="shared" si="2"/>
        <v>4800</v>
      </c>
    </row>
    <row r="72" spans="1:12" ht="82.5" customHeight="1">
      <c r="A72" s="19">
        <v>16</v>
      </c>
      <c r="B72" s="12">
        <v>2</v>
      </c>
      <c r="C72" s="23" t="s">
        <v>12</v>
      </c>
      <c r="D72" s="20" t="s">
        <v>157</v>
      </c>
      <c r="E72" s="29" t="s">
        <v>116</v>
      </c>
      <c r="F72" s="23" t="s">
        <v>133</v>
      </c>
      <c r="G72" s="17" t="s">
        <v>0</v>
      </c>
      <c r="H72" s="40">
        <v>3200</v>
      </c>
      <c r="I72" s="12" t="s">
        <v>8</v>
      </c>
      <c r="J72" s="45">
        <f t="shared" si="2"/>
        <v>6400</v>
      </c>
    </row>
    <row r="73" spans="1:12" ht="67.5" customHeight="1">
      <c r="A73" s="19">
        <v>17</v>
      </c>
      <c r="B73" s="12">
        <v>4</v>
      </c>
      <c r="C73" s="23" t="s">
        <v>27</v>
      </c>
      <c r="D73" s="25" t="s">
        <v>180</v>
      </c>
      <c r="E73" s="29" t="s">
        <v>116</v>
      </c>
      <c r="F73" s="23" t="s">
        <v>135</v>
      </c>
      <c r="G73" s="17" t="s">
        <v>0</v>
      </c>
      <c r="H73" s="12">
        <v>698</v>
      </c>
      <c r="I73" s="12" t="s">
        <v>8</v>
      </c>
      <c r="J73" s="45">
        <f t="shared" si="2"/>
        <v>2792</v>
      </c>
    </row>
    <row r="74" spans="1:12" ht="118.5" customHeight="1">
      <c r="A74" s="19">
        <v>18</v>
      </c>
      <c r="B74" s="12">
        <v>4</v>
      </c>
      <c r="C74" s="23" t="s">
        <v>13</v>
      </c>
      <c r="D74" s="25" t="s">
        <v>181</v>
      </c>
      <c r="E74" s="29" t="s">
        <v>118</v>
      </c>
      <c r="F74" s="23" t="s">
        <v>117</v>
      </c>
      <c r="G74" s="17" t="s">
        <v>0</v>
      </c>
      <c r="H74" s="40">
        <v>1234.2</v>
      </c>
      <c r="I74" s="12" t="s">
        <v>8</v>
      </c>
      <c r="J74" s="45">
        <f t="shared" si="2"/>
        <v>4936.8</v>
      </c>
    </row>
    <row r="75" spans="1:12" ht="75" customHeight="1">
      <c r="A75" s="19">
        <v>19</v>
      </c>
      <c r="B75" s="12">
        <v>2</v>
      </c>
      <c r="C75" s="23" t="s">
        <v>18</v>
      </c>
      <c r="D75" s="25" t="s">
        <v>158</v>
      </c>
      <c r="E75" s="29" t="s">
        <v>116</v>
      </c>
      <c r="F75" s="23" t="s">
        <v>133</v>
      </c>
      <c r="G75" s="17" t="s">
        <v>0</v>
      </c>
      <c r="H75" s="12">
        <v>700</v>
      </c>
      <c r="I75" s="12" t="s">
        <v>8</v>
      </c>
      <c r="J75" s="45">
        <f t="shared" si="2"/>
        <v>1400</v>
      </c>
    </row>
    <row r="76" spans="1:12" ht="92.25" customHeight="1">
      <c r="A76" s="19">
        <v>20</v>
      </c>
      <c r="B76" s="12">
        <v>1.08</v>
      </c>
      <c r="C76" s="23" t="s">
        <v>15</v>
      </c>
      <c r="D76" s="25" t="s">
        <v>159</v>
      </c>
      <c r="E76" s="29" t="s">
        <v>118</v>
      </c>
      <c r="F76" s="25" t="s">
        <v>208</v>
      </c>
      <c r="G76" s="17" t="s">
        <v>0</v>
      </c>
      <c r="H76" s="40">
        <v>6579</v>
      </c>
      <c r="I76" s="12" t="s">
        <v>7</v>
      </c>
      <c r="J76" s="45">
        <f t="shared" si="2"/>
        <v>7105.3200000000006</v>
      </c>
    </row>
    <row r="77" spans="1:12" ht="70.5" customHeight="1">
      <c r="A77" s="19">
        <v>21</v>
      </c>
      <c r="B77" s="12">
        <v>490</v>
      </c>
      <c r="C77" s="23" t="s">
        <v>97</v>
      </c>
      <c r="D77" s="25" t="s">
        <v>209</v>
      </c>
      <c r="E77" s="29" t="s">
        <v>116</v>
      </c>
      <c r="F77" s="23" t="s">
        <v>136</v>
      </c>
      <c r="G77" s="17" t="s">
        <v>0</v>
      </c>
      <c r="H77" s="12">
        <v>204.1</v>
      </c>
      <c r="I77" s="12" t="s">
        <v>9</v>
      </c>
      <c r="J77" s="45">
        <f t="shared" si="2"/>
        <v>100009</v>
      </c>
    </row>
    <row r="78" spans="1:12" ht="33" customHeight="1">
      <c r="A78" s="19">
        <v>22</v>
      </c>
      <c r="B78" s="13"/>
      <c r="C78" s="15"/>
      <c r="D78" s="23"/>
      <c r="E78" s="19"/>
      <c r="F78" s="19"/>
      <c r="G78" s="17"/>
      <c r="H78" s="12"/>
      <c r="I78" s="13"/>
      <c r="J78" s="10">
        <f>SUM(J57:J77)</f>
        <v>897354.80000000016</v>
      </c>
    </row>
    <row r="79" spans="1:12" ht="24.75" customHeight="1">
      <c r="A79" s="19"/>
      <c r="B79" s="57" t="s">
        <v>123</v>
      </c>
      <c r="C79" s="57"/>
      <c r="D79" s="57"/>
      <c r="E79" s="57"/>
      <c r="F79" s="57"/>
      <c r="G79" s="57"/>
      <c r="H79" s="57"/>
      <c r="I79" s="57"/>
      <c r="J79" s="57"/>
    </row>
    <row r="80" spans="1:12" ht="69" customHeight="1">
      <c r="A80" s="19">
        <v>1</v>
      </c>
      <c r="B80" s="12">
        <v>8</v>
      </c>
      <c r="C80" s="23" t="s">
        <v>98</v>
      </c>
      <c r="D80" s="23" t="s">
        <v>99</v>
      </c>
      <c r="E80" s="19" t="s">
        <v>118</v>
      </c>
      <c r="F80" s="19" t="s">
        <v>118</v>
      </c>
      <c r="G80" s="17" t="s">
        <v>0</v>
      </c>
      <c r="H80" s="40">
        <v>2200</v>
      </c>
      <c r="I80" s="12" t="s">
        <v>100</v>
      </c>
      <c r="J80" s="45">
        <f>H80*B80</f>
        <v>17600</v>
      </c>
      <c r="L80" s="18"/>
    </row>
    <row r="81" spans="1:12" ht="75.75" customHeight="1">
      <c r="A81" s="19">
        <v>2</v>
      </c>
      <c r="B81" s="12">
        <v>15.75</v>
      </c>
      <c r="C81" s="23" t="s">
        <v>101</v>
      </c>
      <c r="D81" s="23" t="s">
        <v>102</v>
      </c>
      <c r="E81" s="19" t="s">
        <v>118</v>
      </c>
      <c r="F81" s="19" t="s">
        <v>118</v>
      </c>
      <c r="G81" s="17" t="s">
        <v>0</v>
      </c>
      <c r="H81" s="12">
        <v>513</v>
      </c>
      <c r="I81" s="12" t="s">
        <v>7</v>
      </c>
      <c r="J81" s="45">
        <f t="shared" ref="J81:J87" si="3">H81*B81</f>
        <v>8079.75</v>
      </c>
      <c r="L81" s="15"/>
    </row>
    <row r="82" spans="1:12" ht="63.75" customHeight="1">
      <c r="A82" s="19">
        <v>3</v>
      </c>
      <c r="B82" s="12">
        <v>22.7</v>
      </c>
      <c r="C82" s="23" t="s">
        <v>103</v>
      </c>
      <c r="D82" s="23" t="s">
        <v>104</v>
      </c>
      <c r="E82" s="19" t="s">
        <v>118</v>
      </c>
      <c r="F82" s="19" t="s">
        <v>118</v>
      </c>
      <c r="G82" s="17" t="s">
        <v>0</v>
      </c>
      <c r="H82" s="40">
        <v>5829</v>
      </c>
      <c r="I82" s="12" t="s">
        <v>7</v>
      </c>
      <c r="J82" s="45">
        <f t="shared" si="3"/>
        <v>132318.29999999999</v>
      </c>
      <c r="L82" s="18"/>
    </row>
    <row r="83" spans="1:12" ht="77.25" customHeight="1">
      <c r="A83" s="19">
        <v>4</v>
      </c>
      <c r="B83" s="12">
        <v>22.4</v>
      </c>
      <c r="C83" s="23" t="s">
        <v>105</v>
      </c>
      <c r="D83" s="23" t="s">
        <v>106</v>
      </c>
      <c r="E83" s="19" t="s">
        <v>118</v>
      </c>
      <c r="F83" s="19" t="s">
        <v>118</v>
      </c>
      <c r="G83" s="17" t="s">
        <v>0</v>
      </c>
      <c r="H83" s="40">
        <v>2310</v>
      </c>
      <c r="I83" s="12" t="s">
        <v>107</v>
      </c>
      <c r="J83" s="45">
        <f t="shared" si="3"/>
        <v>51744</v>
      </c>
      <c r="L83" s="18"/>
    </row>
    <row r="84" spans="1:12" ht="67.5" customHeight="1">
      <c r="A84" s="19">
        <v>5</v>
      </c>
      <c r="B84" s="12">
        <v>1</v>
      </c>
      <c r="C84" s="23" t="s">
        <v>108</v>
      </c>
      <c r="D84" s="23" t="s">
        <v>109</v>
      </c>
      <c r="E84" s="19" t="s">
        <v>118</v>
      </c>
      <c r="F84" s="19" t="s">
        <v>118</v>
      </c>
      <c r="G84" s="17" t="s">
        <v>0</v>
      </c>
      <c r="H84" s="40">
        <v>1510</v>
      </c>
      <c r="I84" s="12" t="s">
        <v>8</v>
      </c>
      <c r="J84" s="45">
        <f t="shared" si="3"/>
        <v>1510</v>
      </c>
      <c r="L84" s="18"/>
    </row>
    <row r="85" spans="1:12" ht="69.75" customHeight="1">
      <c r="A85" s="19">
        <v>6</v>
      </c>
      <c r="B85" s="12">
        <v>1</v>
      </c>
      <c r="C85" s="23" t="s">
        <v>110</v>
      </c>
      <c r="D85" s="23" t="s">
        <v>111</v>
      </c>
      <c r="E85" s="19" t="s">
        <v>118</v>
      </c>
      <c r="F85" s="19" t="s">
        <v>118</v>
      </c>
      <c r="G85" s="17" t="s">
        <v>0</v>
      </c>
      <c r="H85" s="40">
        <v>8200</v>
      </c>
      <c r="I85" s="12" t="s">
        <v>8</v>
      </c>
      <c r="J85" s="45">
        <f t="shared" si="3"/>
        <v>8200</v>
      </c>
      <c r="L85" s="18"/>
    </row>
    <row r="86" spans="1:12" ht="70.5" customHeight="1">
      <c r="A86" s="19">
        <v>7</v>
      </c>
      <c r="B86" s="12">
        <v>50</v>
      </c>
      <c r="C86" s="23" t="s">
        <v>112</v>
      </c>
      <c r="D86" s="23" t="s">
        <v>113</v>
      </c>
      <c r="E86" s="19" t="s">
        <v>118</v>
      </c>
      <c r="F86" s="19" t="s">
        <v>118</v>
      </c>
      <c r="G86" s="17" t="s">
        <v>0</v>
      </c>
      <c r="H86" s="12">
        <v>715</v>
      </c>
      <c r="I86" s="12" t="s">
        <v>7</v>
      </c>
      <c r="J86" s="45">
        <f t="shared" si="3"/>
        <v>35750</v>
      </c>
      <c r="L86" s="15"/>
    </row>
    <row r="87" spans="1:12" ht="81.75" customHeight="1">
      <c r="A87" s="19">
        <v>8</v>
      </c>
      <c r="B87" s="12">
        <v>12.36</v>
      </c>
      <c r="C87" s="23" t="s">
        <v>114</v>
      </c>
      <c r="D87" s="23" t="s">
        <v>115</v>
      </c>
      <c r="E87" s="19" t="s">
        <v>118</v>
      </c>
      <c r="F87" s="19" t="s">
        <v>118</v>
      </c>
      <c r="G87" s="17" t="s">
        <v>0</v>
      </c>
      <c r="H87" s="40">
        <v>2041</v>
      </c>
      <c r="I87" s="12" t="s">
        <v>7</v>
      </c>
      <c r="J87" s="45">
        <f t="shared" si="3"/>
        <v>25226.76</v>
      </c>
      <c r="L87" s="26"/>
    </row>
    <row r="88" spans="1:12" ht="29.25" customHeight="1">
      <c r="A88" s="19"/>
      <c r="B88" s="12"/>
      <c r="C88" s="23"/>
      <c r="D88" s="15"/>
      <c r="E88" s="19"/>
      <c r="F88" s="19"/>
      <c r="G88" s="17"/>
      <c r="H88" s="12"/>
      <c r="I88" s="18"/>
      <c r="J88" s="10">
        <f>SUM(J80:J87)</f>
        <v>280428.81</v>
      </c>
    </row>
    <row r="89" spans="1:12" ht="35.25" customHeight="1">
      <c r="A89" s="8" t="s">
        <v>30</v>
      </c>
      <c r="B89" s="8"/>
      <c r="C89" s="8"/>
      <c r="D89" s="49" t="s">
        <v>210</v>
      </c>
      <c r="E89" s="49"/>
      <c r="F89" s="31">
        <f>J88+J78+J55</f>
        <v>1322706.0560000001</v>
      </c>
      <c r="G89" s="8"/>
      <c r="H89" s="41"/>
      <c r="I89" s="8"/>
      <c r="J89" s="41"/>
    </row>
    <row r="90" spans="1:12" ht="39" customHeight="1">
      <c r="A90" s="8"/>
      <c r="B90" s="8"/>
      <c r="C90" s="8"/>
      <c r="D90" s="49" t="s">
        <v>211</v>
      </c>
      <c r="E90" s="49"/>
      <c r="F90" s="11">
        <f>F89*0.18</f>
        <v>238087.09007999999</v>
      </c>
      <c r="G90" s="52"/>
      <c r="H90" s="52"/>
      <c r="I90" s="52"/>
      <c r="J90" s="9"/>
    </row>
    <row r="91" spans="1:12" ht="33.75" customHeight="1">
      <c r="A91" s="8"/>
      <c r="B91" s="8"/>
      <c r="C91" s="8"/>
      <c r="D91" s="49" t="s">
        <v>212</v>
      </c>
      <c r="E91" s="49"/>
      <c r="F91" s="31">
        <f>F89+F90</f>
        <v>1560793.1460800001</v>
      </c>
      <c r="G91" s="52"/>
      <c r="H91" s="52"/>
      <c r="I91" s="52"/>
      <c r="J91" s="9"/>
    </row>
    <row r="92" spans="1:12" ht="34.5" hidden="1">
      <c r="A92" s="2"/>
      <c r="B92" s="2"/>
      <c r="C92" s="2"/>
      <c r="D92" s="50"/>
      <c r="E92" s="51"/>
      <c r="F92" s="7"/>
      <c r="G92" s="48"/>
      <c r="H92" s="48"/>
      <c r="I92" s="48"/>
      <c r="J92" s="1"/>
    </row>
    <row r="93" spans="1:12" ht="27.75" hidden="1">
      <c r="A93" s="2"/>
      <c r="B93" s="2"/>
      <c r="C93" s="2"/>
      <c r="D93" s="2"/>
      <c r="E93" s="38"/>
      <c r="F93" s="2"/>
      <c r="G93" s="48"/>
      <c r="H93" s="48"/>
      <c r="I93" s="48"/>
      <c r="J93" s="46"/>
    </row>
    <row r="94" spans="1:12" ht="27">
      <c r="A94" s="2"/>
      <c r="B94" s="2"/>
      <c r="C94" s="2"/>
      <c r="D94" s="2"/>
      <c r="E94" s="38"/>
      <c r="F94" s="2"/>
      <c r="G94" s="2"/>
      <c r="H94" s="42"/>
      <c r="I94" s="2"/>
      <c r="J94" s="42"/>
    </row>
  </sheetData>
  <mergeCells count="13">
    <mergeCell ref="D89:E89"/>
    <mergeCell ref="A1:J1"/>
    <mergeCell ref="A2:J2"/>
    <mergeCell ref="A4:J4"/>
    <mergeCell ref="B56:J56"/>
    <mergeCell ref="B79:J79"/>
    <mergeCell ref="D92:E92"/>
    <mergeCell ref="G92:I92"/>
    <mergeCell ref="G93:I93"/>
    <mergeCell ref="D90:E90"/>
    <mergeCell ref="G90:I90"/>
    <mergeCell ref="D91:E91"/>
    <mergeCell ref="G91:I91"/>
  </mergeCells>
  <printOptions horizontalCentered="1"/>
  <pageMargins left="0.5" right="0.5" top="0.75" bottom="0.75" header="0.3" footer="0.3"/>
  <pageSetup paperSize="5" scale="51" fitToHeight="5" orientation="landscape" r:id="rId1"/>
  <rowBreaks count="5" manualBreakCount="5">
    <brk id="28" max="9" man="1"/>
    <brk id="37" max="9" man="1"/>
    <brk id="47" max="9" man="1"/>
    <brk id="58" max="9" man="1"/>
    <brk id="73"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T-2532-07-05-01-02-002</vt:lpstr>
      <vt:lpstr>'T-2532-07-05-01-02-002'!Print_Area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vinay</dc:creator>
  <cp:lastModifiedBy>tsspdcl</cp:lastModifiedBy>
  <cp:lastPrinted>2025-12-23T12:12:17Z</cp:lastPrinted>
  <dcterms:created xsi:type="dcterms:W3CDTF">2015-06-19T00:35:35Z</dcterms:created>
  <dcterms:modified xsi:type="dcterms:W3CDTF">2026-01-03T11:04:41Z</dcterms:modified>
</cp:coreProperties>
</file>